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Itadic\Desktop\Financijski izvještaji\FINANCIJSKI IZVJEŠTAJI-2026\I-VI 2026\"/>
    </mc:Choice>
  </mc:AlternateContent>
  <xr:revisionPtr revIDLastSave="0" documentId="8_{440E41E6-E3F7-4460-A45C-FE92BE21C8F0}"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D82" i="8"/>
  <c r="D77" i="8"/>
  <c r="D72" i="8"/>
  <c r="D67" i="8"/>
  <c r="D62" i="8"/>
  <c r="D57" i="8"/>
  <c r="D52" i="8"/>
  <c r="D51" i="8"/>
  <c r="D45" i="8" s="1"/>
  <c r="D46" i="8"/>
  <c r="D37" i="8"/>
  <c r="C1613" i="1" s="1"/>
  <c r="D27" i="8"/>
  <c r="C1603" i="1" s="1"/>
  <c r="D18" i="8"/>
  <c r="C1594" i="1" s="1"/>
  <c r="D8" i="8"/>
  <c r="E44" i="7"/>
  <c r="D44" i="7"/>
  <c r="E39" i="7"/>
  <c r="E38" i="7" s="1"/>
  <c r="D39" i="7"/>
  <c r="D38" i="7"/>
  <c r="E30" i="7"/>
  <c r="D30" i="7"/>
  <c r="E23" i="7"/>
  <c r="D23" i="7"/>
  <c r="D22" i="7" s="1"/>
  <c r="E22" i="7"/>
  <c r="E14" i="7"/>
  <c r="D14" i="7"/>
  <c r="E7" i="7"/>
  <c r="E6" i="7" s="1"/>
  <c r="E5" i="7" s="1"/>
  <c r="I33" i="3" s="1"/>
  <c r="D7" i="7"/>
  <c r="D6" i="7"/>
  <c r="D5" i="7" s="1"/>
  <c r="F140" i="6"/>
  <c r="F139" i="6"/>
  <c r="F138" i="6"/>
  <c r="F137" i="6"/>
  <c r="F136" i="6"/>
  <c r="F135" i="6"/>
  <c r="F134" i="6"/>
  <c r="F133" i="6"/>
  <c r="F132" i="6"/>
  <c r="F131" i="6"/>
  <c r="E130" i="6"/>
  <c r="D130" i="6"/>
  <c r="F130" i="6" s="1"/>
  <c r="D129" i="6"/>
  <c r="F129" i="6" s="1"/>
  <c r="F128" i="6"/>
  <c r="F127" i="6"/>
  <c r="F126" i="6"/>
  <c r="F125" i="6"/>
  <c r="F124" i="6"/>
  <c r="F123" i="6"/>
  <c r="E122" i="6"/>
  <c r="D122" i="6"/>
  <c r="F122" i="6" s="1"/>
  <c r="F121" i="6"/>
  <c r="F120" i="6"/>
  <c r="F119" i="6"/>
  <c r="F118" i="6"/>
  <c r="E118" i="6"/>
  <c r="D118" i="6"/>
  <c r="F117" i="6"/>
  <c r="F116" i="6"/>
  <c r="E115" i="6"/>
  <c r="D115" i="6"/>
  <c r="F113" i="6"/>
  <c r="F112" i="6"/>
  <c r="F111" i="6"/>
  <c r="F110" i="6"/>
  <c r="F109" i="6"/>
  <c r="F108" i="6"/>
  <c r="E107" i="6"/>
  <c r="D107" i="6"/>
  <c r="F106" i="6"/>
  <c r="F105" i="6"/>
  <c r="F104" i="6"/>
  <c r="F103" i="6"/>
  <c r="F102" i="6"/>
  <c r="F101" i="6"/>
  <c r="F100" i="6"/>
  <c r="F99" i="6"/>
  <c r="E99" i="6"/>
  <c r="D99" i="6"/>
  <c r="F98" i="6"/>
  <c r="F97" i="6"/>
  <c r="F96" i="6"/>
  <c r="F95" i="6"/>
  <c r="E94" i="6"/>
  <c r="D94" i="6"/>
  <c r="F94" i="6" s="1"/>
  <c r="F93" i="6"/>
  <c r="F92" i="6"/>
  <c r="F91" i="6"/>
  <c r="F90" i="6"/>
  <c r="E90" i="6"/>
  <c r="E89" i="6" s="1"/>
  <c r="D1484" i="1" s="1"/>
  <c r="D90" i="6"/>
  <c r="F89" i="6"/>
  <c r="D89" i="6"/>
  <c r="F88" i="6"/>
  <c r="F87" i="6"/>
  <c r="F86" i="6"/>
  <c r="F85" i="6"/>
  <c r="F84" i="6"/>
  <c r="F83" i="6"/>
  <c r="F82" i="6"/>
  <c r="E82" i="6"/>
  <c r="D82" i="6"/>
  <c r="F81" i="6"/>
  <c r="F80" i="6"/>
  <c r="F79" i="6"/>
  <c r="F78" i="6"/>
  <c r="F77" i="6"/>
  <c r="F76"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D36" i="6"/>
  <c r="F36" i="6" s="1"/>
  <c r="D35"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2" i="6"/>
  <c r="F11" i="6"/>
  <c r="E10" i="6"/>
  <c r="D10" i="6"/>
  <c r="F10" i="6" s="1"/>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F294" i="5"/>
  <c r="F293" i="5"/>
  <c r="F292" i="5"/>
  <c r="F291" i="5"/>
  <c r="F290" i="5"/>
  <c r="E290" i="5"/>
  <c r="D290" i="5"/>
  <c r="F289" i="5"/>
  <c r="F288" i="5"/>
  <c r="F287" i="5"/>
  <c r="F286" i="5"/>
  <c r="F285" i="5"/>
  <c r="F284" i="5"/>
  <c r="F283" i="5"/>
  <c r="F282" i="5"/>
  <c r="F281" i="5"/>
  <c r="F280" i="5"/>
  <c r="F279" i="5"/>
  <c r="F278" i="5"/>
  <c r="F277" i="5"/>
  <c r="F276" i="5"/>
  <c r="E276" i="5"/>
  <c r="D276" i="5"/>
  <c r="D273" i="5" s="1"/>
  <c r="F275" i="5"/>
  <c r="F274" i="5"/>
  <c r="E273" i="5"/>
  <c r="F272" i="5"/>
  <c r="F271" i="5"/>
  <c r="F270" i="5"/>
  <c r="F269" i="5"/>
  <c r="F268" i="5"/>
  <c r="F267" i="5"/>
  <c r="F266" i="5"/>
  <c r="F265" i="5"/>
  <c r="F264" i="5"/>
  <c r="F263" i="5"/>
  <c r="E263" i="5"/>
  <c r="D263" i="5"/>
  <c r="F262" i="5"/>
  <c r="F261" i="5"/>
  <c r="F260" i="5"/>
  <c r="E259" i="5"/>
  <c r="E254" i="5" s="1"/>
  <c r="E250" i="5" s="1"/>
  <c r="I25" i="3" s="1"/>
  <c r="D259" i="5"/>
  <c r="F259" i="5" s="1"/>
  <c r="F258" i="5"/>
  <c r="F257" i="5"/>
  <c r="F256" i="5"/>
  <c r="F255" i="5"/>
  <c r="E255" i="5"/>
  <c r="D255" i="5"/>
  <c r="F254" i="5"/>
  <c r="D254" i="5"/>
  <c r="F253" i="5"/>
  <c r="F252" i="5"/>
  <c r="F251" i="5"/>
  <c r="E251" i="5"/>
  <c r="D251" i="5"/>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D219" i="5"/>
  <c r="E218" i="5"/>
  <c r="F217" i="5"/>
  <c r="F216" i="5"/>
  <c r="F215" i="5"/>
  <c r="F214" i="5"/>
  <c r="F213" i="5"/>
  <c r="F212" i="5"/>
  <c r="F211" i="5"/>
  <c r="E210" i="5"/>
  <c r="D210" i="5"/>
  <c r="F210" i="5" s="1"/>
  <c r="F209" i="5"/>
  <c r="F208" i="5"/>
  <c r="F207" i="5"/>
  <c r="F206" i="5"/>
  <c r="F205" i="5"/>
  <c r="F204" i="5"/>
  <c r="E203" i="5"/>
  <c r="E202" i="5" s="1"/>
  <c r="D203" i="5"/>
  <c r="F203" i="5" s="1"/>
  <c r="D202" i="5"/>
  <c r="F202" i="5" s="1"/>
  <c r="F201" i="5"/>
  <c r="F200" i="5"/>
  <c r="F199" i="5"/>
  <c r="F198" i="5"/>
  <c r="F197" i="5"/>
  <c r="E196" i="5"/>
  <c r="D196" i="5"/>
  <c r="F196" i="5" s="1"/>
  <c r="F195" i="5"/>
  <c r="F194" i="5"/>
  <c r="F193" i="5"/>
  <c r="F192" i="5"/>
  <c r="F191" i="5"/>
  <c r="F190" i="5"/>
  <c r="F189" i="5"/>
  <c r="F188" i="5"/>
  <c r="F187" i="5"/>
  <c r="F186" i="5"/>
  <c r="E185" i="5"/>
  <c r="E177" i="5" s="1"/>
  <c r="E176" i="5" s="1"/>
  <c r="D185" i="5"/>
  <c r="F185" i="5" s="1"/>
  <c r="F184" i="5"/>
  <c r="F183" i="5"/>
  <c r="F182" i="5"/>
  <c r="F181" i="5"/>
  <c r="E180" i="5"/>
  <c r="D180" i="5"/>
  <c r="F179" i="5"/>
  <c r="F178" i="5"/>
  <c r="F173" i="5"/>
  <c r="F172" i="5"/>
  <c r="E171" i="5"/>
  <c r="D171" i="5"/>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D147" i="5" s="1"/>
  <c r="F147" i="5" s="1"/>
  <c r="F149" i="5"/>
  <c r="F148" i="5"/>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E88" i="5"/>
  <c r="F87" i="5"/>
  <c r="F86" i="5"/>
  <c r="F85" i="5"/>
  <c r="F84" i="5"/>
  <c r="F83" i="5"/>
  <c r="F82" i="5"/>
  <c r="E82" i="5"/>
  <c r="D82" i="5"/>
  <c r="F81" i="5"/>
  <c r="F80" i="5"/>
  <c r="F79" i="5"/>
  <c r="F78" i="5"/>
  <c r="F77" i="5"/>
  <c r="F76" i="5"/>
  <c r="E76" i="5"/>
  <c r="D76" i="5"/>
  <c r="F75" i="5"/>
  <c r="F74" i="5"/>
  <c r="F73" i="5"/>
  <c r="F72" i="5"/>
  <c r="F71" i="5"/>
  <c r="E71" i="5"/>
  <c r="D71" i="5"/>
  <c r="E70" i="5"/>
  <c r="E69" i="5" s="1"/>
  <c r="D70" i="5"/>
  <c r="F70"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E7" i="5" s="1"/>
  <c r="I22" i="3" s="1"/>
  <c r="F11" i="5"/>
  <c r="F10" i="5"/>
  <c r="F9" i="5"/>
  <c r="F8" i="5"/>
  <c r="E8" i="5"/>
  <c r="D8" i="5"/>
  <c r="E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E647" i="4"/>
  <c r="D641" i="1" s="1"/>
  <c r="G641" i="1" s="1"/>
  <c r="F642" i="4"/>
  <c r="F641" i="4"/>
  <c r="F638" i="4"/>
  <c r="F637" i="4"/>
  <c r="F636" i="4"/>
  <c r="E636" i="4"/>
  <c r="E629" i="4" s="1"/>
  <c r="D636" i="4"/>
  <c r="F635" i="4"/>
  <c r="F634" i="4"/>
  <c r="F633" i="4"/>
  <c r="E633" i="4"/>
  <c r="D633" i="4"/>
  <c r="F632" i="4"/>
  <c r="F631" i="4"/>
  <c r="E630" i="4"/>
  <c r="D630" i="4"/>
  <c r="F628" i="4"/>
  <c r="F627" i="4"/>
  <c r="F626" i="4"/>
  <c r="F625" i="4"/>
  <c r="F624" i="4"/>
  <c r="F623" i="4"/>
  <c r="F622" i="4"/>
  <c r="E621" i="4"/>
  <c r="D621" i="4"/>
  <c r="F621" i="4" s="1"/>
  <c r="F620" i="4"/>
  <c r="F619" i="4"/>
  <c r="F618" i="4"/>
  <c r="F617" i="4"/>
  <c r="E616" i="4"/>
  <c r="D616" i="4"/>
  <c r="F615" i="4"/>
  <c r="F614" i="4"/>
  <c r="F613" i="4"/>
  <c r="F612" i="4"/>
  <c r="F611" i="4"/>
  <c r="F610" i="4"/>
  <c r="E609" i="4"/>
  <c r="D609" i="4"/>
  <c r="F609" i="4" s="1"/>
  <c r="F608" i="4"/>
  <c r="E607" i="4"/>
  <c r="D607" i="4"/>
  <c r="F607" i="4" s="1"/>
  <c r="F606" i="4"/>
  <c r="F605" i="4"/>
  <c r="F604" i="4"/>
  <c r="E603" i="4"/>
  <c r="F603" i="4" s="1"/>
  <c r="D603" i="4"/>
  <c r="F602" i="4"/>
  <c r="F601" i="4"/>
  <c r="F600" i="4"/>
  <c r="F599" i="4"/>
  <c r="F598" i="4"/>
  <c r="E598" i="4"/>
  <c r="D598" i="4"/>
  <c r="F596" i="4"/>
  <c r="F595" i="4"/>
  <c r="F594" i="4"/>
  <c r="E594" i="4"/>
  <c r="D594" i="4"/>
  <c r="F593" i="4"/>
  <c r="F592" i="4"/>
  <c r="F591" i="4"/>
  <c r="E591" i="4"/>
  <c r="D591" i="4"/>
  <c r="F590" i="4"/>
  <c r="F589" i="4"/>
  <c r="E589" i="4"/>
  <c r="D589" i="4"/>
  <c r="F588" i="4"/>
  <c r="F587" i="4"/>
  <c r="F586" i="4"/>
  <c r="E585" i="4"/>
  <c r="E584" i="4" s="1"/>
  <c r="D585" i="4"/>
  <c r="F585" i="4" s="1"/>
  <c r="D584" i="4"/>
  <c r="F584" i="4" s="1"/>
  <c r="F583" i="4"/>
  <c r="F582" i="4"/>
  <c r="E581" i="4"/>
  <c r="D581" i="4"/>
  <c r="F581" i="4" s="1"/>
  <c r="F580" i="4"/>
  <c r="F579" i="4"/>
  <c r="F578" i="4"/>
  <c r="E578" i="4"/>
  <c r="D578" i="4"/>
  <c r="F577" i="4"/>
  <c r="F576" i="4"/>
  <c r="F575" i="4"/>
  <c r="E575" i="4"/>
  <c r="D575" i="4"/>
  <c r="F574" i="4"/>
  <c r="F573"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7" i="4" s="1"/>
  <c r="D536" i="4"/>
  <c r="F534" i="4"/>
  <c r="F533" i="4"/>
  <c r="E532" i="4"/>
  <c r="D532" i="4"/>
  <c r="F532" i="4" s="1"/>
  <c r="F531" i="4"/>
  <c r="F530" i="4"/>
  <c r="E529" i="4"/>
  <c r="E522" i="4" s="1"/>
  <c r="D529" i="4"/>
  <c r="D522" i="4" s="1"/>
  <c r="F528" i="4"/>
  <c r="F527" i="4"/>
  <c r="F526" i="4"/>
  <c r="E526" i="4"/>
  <c r="D526" i="4"/>
  <c r="F525" i="4"/>
  <c r="F524" i="4"/>
  <c r="F523" i="4"/>
  <c r="E523" i="4"/>
  <c r="D523" i="4"/>
  <c r="F522"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1" i="4"/>
  <c r="F500" i="4"/>
  <c r="F499" i="4"/>
  <c r="F498" i="4"/>
  <c r="F497" i="4"/>
  <c r="E497" i="4"/>
  <c r="D497" i="4"/>
  <c r="F496" i="4"/>
  <c r="F495" i="4"/>
  <c r="F494" i="4"/>
  <c r="F493" i="4"/>
  <c r="F492" i="4"/>
  <c r="E492" i="4"/>
  <c r="D492" i="4"/>
  <c r="E491" i="4"/>
  <c r="F490" i="4"/>
  <c r="F489" i="4"/>
  <c r="F488" i="4"/>
  <c r="E488" i="4"/>
  <c r="D488" i="4"/>
  <c r="F487" i="4"/>
  <c r="F486" i="4"/>
  <c r="F485" i="4"/>
  <c r="E485" i="4"/>
  <c r="D485" i="4"/>
  <c r="F484" i="4"/>
  <c r="F483" i="4"/>
  <c r="F482" i="4"/>
  <c r="F481" i="4"/>
  <c r="F480" i="4"/>
  <c r="E480" i="4"/>
  <c r="D480" i="4"/>
  <c r="E479" i="4"/>
  <c r="D479" i="4"/>
  <c r="F479" i="4" s="1"/>
  <c r="F478" i="4"/>
  <c r="F477" i="4"/>
  <c r="F476" i="4"/>
  <c r="E476" i="4"/>
  <c r="D476" i="4"/>
  <c r="F475" i="4"/>
  <c r="F474" i="4"/>
  <c r="F473" i="4"/>
  <c r="E473" i="4"/>
  <c r="D473" i="4"/>
  <c r="F472" i="4"/>
  <c r="F471" i="4"/>
  <c r="E470" i="4"/>
  <c r="D470" i="4"/>
  <c r="F469" i="4"/>
  <c r="F468" i="4"/>
  <c r="E467" i="4"/>
  <c r="E466" i="4" s="1"/>
  <c r="D467" i="4"/>
  <c r="F467"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E431" i="4"/>
  <c r="D431" i="4"/>
  <c r="F431" i="4" s="1"/>
  <c r="E428" i="4"/>
  <c r="F428" i="4" s="1"/>
  <c r="D428" i="4"/>
  <c r="E427" i="4"/>
  <c r="D427" i="4"/>
  <c r="D648" i="4" s="1"/>
  <c r="E426" i="4"/>
  <c r="D421" i="1" s="1"/>
  <c r="D426" i="4"/>
  <c r="D647" i="4" s="1"/>
  <c r="F647" i="4" s="1"/>
  <c r="F421" i="4"/>
  <c r="F420" i="4"/>
  <c r="F419" i="4"/>
  <c r="F416" i="4"/>
  <c r="F415" i="4"/>
  <c r="F414" i="4"/>
  <c r="F413" i="4"/>
  <c r="E412" i="4"/>
  <c r="D412" i="4"/>
  <c r="F411" i="4"/>
  <c r="E410" i="4"/>
  <c r="D410" i="4"/>
  <c r="F409" i="4"/>
  <c r="F408" i="4"/>
  <c r="F407" i="4"/>
  <c r="E407" i="4"/>
  <c r="E406" i="4" s="1"/>
  <c r="D407" i="4"/>
  <c r="D406" i="4"/>
  <c r="F406" i="4" s="1"/>
  <c r="F405" i="4"/>
  <c r="F404" i="4"/>
  <c r="F403" i="4"/>
  <c r="F402" i="4"/>
  <c r="E401" i="4"/>
  <c r="D401" i="4"/>
  <c r="F400" i="4"/>
  <c r="F399" i="4"/>
  <c r="E398" i="4"/>
  <c r="D398" i="4"/>
  <c r="F397" i="4"/>
  <c r="F396" i="4"/>
  <c r="F395" i="4"/>
  <c r="F394" i="4"/>
  <c r="E393" i="4"/>
  <c r="D393" i="4"/>
  <c r="F393" i="4" s="1"/>
  <c r="F392" i="4"/>
  <c r="F391" i="4"/>
  <c r="F390" i="4"/>
  <c r="F389" i="4"/>
  <c r="F388" i="4"/>
  <c r="E388" i="4"/>
  <c r="D383" i="1" s="1"/>
  <c r="D388" i="4"/>
  <c r="F387" i="4"/>
  <c r="F386" i="4"/>
  <c r="F385" i="4"/>
  <c r="F384" i="4"/>
  <c r="F383" i="4"/>
  <c r="F382" i="4"/>
  <c r="F381" i="4"/>
  <c r="F380" i="4"/>
  <c r="E379" i="4"/>
  <c r="F379" i="4" s="1"/>
  <c r="D379" i="4"/>
  <c r="F378" i="4"/>
  <c r="F377" i="4"/>
  <c r="F376" i="4"/>
  <c r="F375" i="4"/>
  <c r="E374" i="4"/>
  <c r="D374" i="4"/>
  <c r="F372" i="4"/>
  <c r="F371" i="4"/>
  <c r="F370" i="4"/>
  <c r="F369" i="4"/>
  <c r="F368" i="4"/>
  <c r="F367" i="4"/>
  <c r="E366" i="4"/>
  <c r="D366" i="4"/>
  <c r="F365" i="4"/>
  <c r="F364" i="4"/>
  <c r="F363" i="4"/>
  <c r="F362" i="4"/>
  <c r="E362" i="4"/>
  <c r="D362" i="4"/>
  <c r="E361" i="4"/>
  <c r="D356" i="1" s="1"/>
  <c r="F359" i="4"/>
  <c r="E358" i="4"/>
  <c r="D358" i="4"/>
  <c r="F357" i="4"/>
  <c r="F356" i="4"/>
  <c r="F355" i="4"/>
  <c r="E355" i="4"/>
  <c r="D355" i="4"/>
  <c r="D354" i="4"/>
  <c r="F353" i="4"/>
  <c r="F352" i="4"/>
  <c r="F351" i="4"/>
  <c r="F350" i="4"/>
  <c r="E349" i="4"/>
  <c r="D349" i="4"/>
  <c r="F348" i="4"/>
  <c r="F347" i="4"/>
  <c r="E346" i="4"/>
  <c r="D346" i="4"/>
  <c r="F345" i="4"/>
  <c r="F344" i="4"/>
  <c r="F343" i="4"/>
  <c r="F342" i="4"/>
  <c r="E341" i="4"/>
  <c r="D341" i="4"/>
  <c r="F340" i="4"/>
  <c r="F339" i="4"/>
  <c r="F338" i="4"/>
  <c r="F337" i="4"/>
  <c r="F336" i="4"/>
  <c r="E336" i="4"/>
  <c r="D336" i="4"/>
  <c r="F335" i="4"/>
  <c r="F334" i="4"/>
  <c r="F333" i="4"/>
  <c r="F332" i="4"/>
  <c r="F331" i="4"/>
  <c r="F330" i="4"/>
  <c r="F329" i="4"/>
  <c r="F328" i="4"/>
  <c r="F327" i="4"/>
  <c r="E327" i="4"/>
  <c r="D327" i="4"/>
  <c r="F326" i="4"/>
  <c r="F325" i="4"/>
  <c r="F324" i="4"/>
  <c r="F323" i="4"/>
  <c r="E322" i="4"/>
  <c r="D322" i="4"/>
  <c r="F320" i="4"/>
  <c r="F319" i="4"/>
  <c r="F318" i="4"/>
  <c r="F317" i="4"/>
  <c r="F316" i="4"/>
  <c r="F315" i="4"/>
  <c r="E314" i="4"/>
  <c r="D314" i="4"/>
  <c r="F313" i="4"/>
  <c r="F312" i="4"/>
  <c r="F311" i="4"/>
  <c r="E310" i="4"/>
  <c r="F310" i="4" s="1"/>
  <c r="D310" i="4"/>
  <c r="F306" i="4"/>
  <c r="F305" i="4"/>
  <c r="F304" i="4"/>
  <c r="F303" i="4"/>
  <c r="F302" i="4"/>
  <c r="F298" i="4"/>
  <c r="E298" i="4"/>
  <c r="D298" i="4"/>
  <c r="E297" i="4"/>
  <c r="D297" i="4"/>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D270" i="1" s="1"/>
  <c r="H270" i="1" s="1"/>
  <c r="D274" i="4"/>
  <c r="F272" i="4"/>
  <c r="F271" i="4"/>
  <c r="F270" i="4"/>
  <c r="E269" i="4"/>
  <c r="D269" i="4"/>
  <c r="F268" i="4"/>
  <c r="F267" i="4"/>
  <c r="F266" i="4"/>
  <c r="F265" i="4"/>
  <c r="F264" i="4"/>
  <c r="E263" i="4"/>
  <c r="D263" i="4"/>
  <c r="D262" i="4"/>
  <c r="F261" i="4"/>
  <c r="F260" i="4"/>
  <c r="F259" i="4"/>
  <c r="F258" i="4"/>
  <c r="F257" i="4"/>
  <c r="E257" i="4"/>
  <c r="D257" i="4"/>
  <c r="F256" i="4"/>
  <c r="F255" i="4"/>
  <c r="E254" i="4"/>
  <c r="D254" i="4"/>
  <c r="F254" i="4" s="1"/>
  <c r="F253" i="4"/>
  <c r="F252" i="4"/>
  <c r="F251" i="4"/>
  <c r="E250" i="4"/>
  <c r="F250" i="4" s="1"/>
  <c r="D250" i="4"/>
  <c r="F249" i="4"/>
  <c r="F248" i="4"/>
  <c r="F247" i="4"/>
  <c r="E246" i="4"/>
  <c r="D242" i="1" s="1"/>
  <c r="D246" i="4"/>
  <c r="F246" i="4" s="1"/>
  <c r="F245" i="4"/>
  <c r="F244" i="4"/>
  <c r="F243" i="4"/>
  <c r="F242" i="4"/>
  <c r="E242" i="4"/>
  <c r="D242" i="4"/>
  <c r="F241" i="4"/>
  <c r="F240" i="4"/>
  <c r="F239" i="4"/>
  <c r="F238" i="4"/>
  <c r="F237" i="4"/>
  <c r="E237" i="4"/>
  <c r="D237" i="4"/>
  <c r="F236" i="4"/>
  <c r="F235" i="4"/>
  <c r="F234" i="4"/>
  <c r="E234" i="4"/>
  <c r="D234" i="4"/>
  <c r="F233" i="4"/>
  <c r="F232" i="4"/>
  <c r="E231" i="4"/>
  <c r="D231" i="4"/>
  <c r="F229" i="4"/>
  <c r="F228" i="4"/>
  <c r="F227" i="4"/>
  <c r="F226" i="4"/>
  <c r="E225" i="4"/>
  <c r="D225" i="4"/>
  <c r="F224" i="4"/>
  <c r="F223" i="4"/>
  <c r="F222" i="4"/>
  <c r="E222" i="4"/>
  <c r="D222" i="4"/>
  <c r="D221" i="4"/>
  <c r="F220" i="4"/>
  <c r="F219" i="4"/>
  <c r="F218" i="4"/>
  <c r="F217" i="4"/>
  <c r="E216" i="4"/>
  <c r="D212" i="1" s="1"/>
  <c r="D216" i="4"/>
  <c r="F215" i="4"/>
  <c r="F214" i="4"/>
  <c r="F213" i="4"/>
  <c r="F212" i="4"/>
  <c r="F211" i="4"/>
  <c r="F210" i="4"/>
  <c r="F209" i="4"/>
  <c r="E208" i="4"/>
  <c r="F208" i="4" s="1"/>
  <c r="D208" i="4"/>
  <c r="F207" i="4"/>
  <c r="F206" i="4"/>
  <c r="F205" i="4"/>
  <c r="F204" i="4"/>
  <c r="E203" i="4"/>
  <c r="D203" i="4"/>
  <c r="F201" i="4"/>
  <c r="F200" i="4"/>
  <c r="F199" i="4"/>
  <c r="F198" i="4"/>
  <c r="F197" i="4"/>
  <c r="F196" i="4"/>
  <c r="F195" i="4"/>
  <c r="E194" i="4"/>
  <c r="F194" i="4" s="1"/>
  <c r="D194" i="4"/>
  <c r="F193" i="4"/>
  <c r="F192" i="4"/>
  <c r="F191" i="4"/>
  <c r="F190" i="4"/>
  <c r="F189" i="4"/>
  <c r="E189" i="4"/>
  <c r="D189" i="4"/>
  <c r="C185" i="1" s="1"/>
  <c r="F188" i="4"/>
  <c r="F187" i="4"/>
  <c r="F186" i="4"/>
  <c r="F185" i="4"/>
  <c r="F184" i="4"/>
  <c r="F183" i="4"/>
  <c r="F182" i="4"/>
  <c r="F181" i="4"/>
  <c r="F180" i="4"/>
  <c r="F179" i="4"/>
  <c r="E178" i="4"/>
  <c r="F178" i="4" s="1"/>
  <c r="D178" i="4"/>
  <c r="F177" i="4"/>
  <c r="F176" i="4"/>
  <c r="F175" i="4"/>
  <c r="F174" i="4"/>
  <c r="F173" i="4"/>
  <c r="F172" i="4"/>
  <c r="F171" i="4"/>
  <c r="E170" i="4"/>
  <c r="D166" i="1" s="1"/>
  <c r="D170" i="4"/>
  <c r="F169" i="4"/>
  <c r="F168" i="4"/>
  <c r="F167" i="4"/>
  <c r="F166" i="4"/>
  <c r="E165" i="4"/>
  <c r="D165" i="4"/>
  <c r="F163" i="4"/>
  <c r="F162" i="4"/>
  <c r="F161" i="4"/>
  <c r="E160" i="4"/>
  <c r="D160" i="4"/>
  <c r="F159" i="4"/>
  <c r="F158" i="4"/>
  <c r="F157" i="4"/>
  <c r="F156" i="4"/>
  <c r="F155" i="4"/>
  <c r="E154" i="4"/>
  <c r="E153" i="4" s="1"/>
  <c r="D149" i="1" s="1"/>
  <c r="D154" i="4"/>
  <c r="D153" i="4"/>
  <c r="F151" i="4"/>
  <c r="F150" i="4"/>
  <c r="F149" i="4"/>
  <c r="F148" i="4"/>
  <c r="F147" i="4"/>
  <c r="F146" i="4"/>
  <c r="F145" i="4"/>
  <c r="F144" i="4"/>
  <c r="F143" i="4"/>
  <c r="F142" i="4"/>
  <c r="F141" i="4"/>
  <c r="E141" i="4"/>
  <c r="D141" i="4"/>
  <c r="E140" i="4"/>
  <c r="D136" i="1" s="1"/>
  <c r="F139" i="4"/>
  <c r="F138" i="4"/>
  <c r="F137" i="4"/>
  <c r="F136" i="4"/>
  <c r="E135" i="4"/>
  <c r="D135" i="4"/>
  <c r="E134" i="4"/>
  <c r="F133" i="4"/>
  <c r="F132" i="4"/>
  <c r="F131" i="4"/>
  <c r="F130" i="4"/>
  <c r="F129" i="4"/>
  <c r="E129" i="4"/>
  <c r="D129" i="4"/>
  <c r="C125" i="1" s="1"/>
  <c r="F128" i="4"/>
  <c r="F127" i="4"/>
  <c r="E126" i="4"/>
  <c r="E125" i="4" s="1"/>
  <c r="D121" i="1" s="1"/>
  <c r="D126" i="4"/>
  <c r="D125" i="4"/>
  <c r="F124" i="4"/>
  <c r="F123" i="4"/>
  <c r="F122" i="4"/>
  <c r="F121" i="4"/>
  <c r="E120" i="4"/>
  <c r="D116" i="1" s="1"/>
  <c r="D120" i="4"/>
  <c r="F119" i="4"/>
  <c r="F118" i="4"/>
  <c r="F117" i="4"/>
  <c r="F116" i="4"/>
  <c r="F115" i="4"/>
  <c r="F114" i="4"/>
  <c r="F113" i="4"/>
  <c r="E112" i="4"/>
  <c r="D112" i="4"/>
  <c r="F111" i="4"/>
  <c r="F110" i="4"/>
  <c r="F109" i="4"/>
  <c r="F108" i="4"/>
  <c r="E107" i="4"/>
  <c r="D107" i="4"/>
  <c r="F105" i="4"/>
  <c r="F104" i="4"/>
  <c r="F103" i="4"/>
  <c r="F102" i="4"/>
  <c r="F101" i="4"/>
  <c r="F100" i="4"/>
  <c r="F99" i="4"/>
  <c r="E98" i="4"/>
  <c r="D98" i="4"/>
  <c r="F98" i="4" s="1"/>
  <c r="F97" i="4"/>
  <c r="F96" i="4"/>
  <c r="F95" i="4"/>
  <c r="F94" i="4"/>
  <c r="F93" i="4"/>
  <c r="F92" i="4"/>
  <c r="E91" i="4"/>
  <c r="F91" i="4" s="1"/>
  <c r="D91" i="4"/>
  <c r="F90" i="4"/>
  <c r="F89" i="4"/>
  <c r="F88" i="4"/>
  <c r="F87" i="4"/>
  <c r="F86" i="4"/>
  <c r="F85" i="4"/>
  <c r="F84" i="4"/>
  <c r="E83" i="4"/>
  <c r="D83" i="4"/>
  <c r="F81" i="4"/>
  <c r="F80" i="4"/>
  <c r="F79" i="4"/>
  <c r="F78" i="4"/>
  <c r="E77" i="4"/>
  <c r="D77" i="4"/>
  <c r="F76" i="4"/>
  <c r="F75" i="4"/>
  <c r="E74" i="4"/>
  <c r="F74" i="4" s="1"/>
  <c r="D74" i="4"/>
  <c r="F73" i="4"/>
  <c r="F72" i="4"/>
  <c r="F71" i="4"/>
  <c r="E71" i="4"/>
  <c r="D71" i="4"/>
  <c r="F70" i="4"/>
  <c r="F69" i="4"/>
  <c r="E68" i="4"/>
  <c r="D68" i="4"/>
  <c r="F68" i="4" s="1"/>
  <c r="F67" i="4"/>
  <c r="F66" i="4"/>
  <c r="F65" i="4"/>
  <c r="E64" i="4"/>
  <c r="F64" i="4" s="1"/>
  <c r="D64" i="4"/>
  <c r="F63" i="4"/>
  <c r="F62" i="4"/>
  <c r="F61" i="4"/>
  <c r="E61" i="4"/>
  <c r="D61" i="4"/>
  <c r="F60" i="4"/>
  <c r="F59" i="4"/>
  <c r="E58" i="4"/>
  <c r="D54" i="1" s="1"/>
  <c r="D58" i="4"/>
  <c r="F57" i="4"/>
  <c r="F56" i="4"/>
  <c r="F55" i="4"/>
  <c r="F54" i="4"/>
  <c r="E53" i="4"/>
  <c r="D53" i="4"/>
  <c r="F52" i="4"/>
  <c r="F51" i="4"/>
  <c r="E50" i="4"/>
  <c r="D50" i="4"/>
  <c r="D49" i="4"/>
  <c r="F48" i="4"/>
  <c r="F47" i="4"/>
  <c r="F46" i="4"/>
  <c r="F45" i="4"/>
  <c r="F44" i="4"/>
  <c r="E44" i="4"/>
  <c r="E43" i="4" s="1"/>
  <c r="D44" i="4"/>
  <c r="F43" i="4"/>
  <c r="D43" i="4"/>
  <c r="C39" i="1" s="1"/>
  <c r="F42" i="4"/>
  <c r="F41" i="4"/>
  <c r="F40" i="4"/>
  <c r="E39" i="4"/>
  <c r="D39" i="4"/>
  <c r="C35" i="1" s="1"/>
  <c r="F38" i="4"/>
  <c r="F37" i="4"/>
  <c r="E36" i="4"/>
  <c r="D36" i="4"/>
  <c r="F35" i="4"/>
  <c r="F34" i="4"/>
  <c r="F33" i="4"/>
  <c r="F32" i="4"/>
  <c r="F31" i="4"/>
  <c r="F30" i="4"/>
  <c r="E29" i="4"/>
  <c r="D29" i="4"/>
  <c r="F28" i="4"/>
  <c r="F27" i="4"/>
  <c r="F26" i="4"/>
  <c r="F25" i="4"/>
  <c r="F24" i="4"/>
  <c r="E23" i="4"/>
  <c r="D23" i="4"/>
  <c r="F22" i="4"/>
  <c r="F21" i="4"/>
  <c r="F20" i="4"/>
  <c r="F19" i="4"/>
  <c r="F18" i="4"/>
  <c r="E17" i="4"/>
  <c r="D17" i="4"/>
  <c r="F16" i="4"/>
  <c r="F15" i="4"/>
  <c r="F14" i="4"/>
  <c r="F13" i="4"/>
  <c r="F12" i="4"/>
  <c r="F11" i="4"/>
  <c r="F10" i="4"/>
  <c r="F9" i="4"/>
  <c r="E8" i="4"/>
  <c r="D8" i="4"/>
  <c r="I41" i="3"/>
  <c r="G41" i="3"/>
  <c r="B41" i="3"/>
  <c r="G40" i="3"/>
  <c r="B40" i="3"/>
  <c r="G39" i="3"/>
  <c r="B39" i="3"/>
  <c r="H38" i="3"/>
  <c r="G38" i="3"/>
  <c r="B38" i="3"/>
  <c r="I36" i="3"/>
  <c r="H36" i="3"/>
  <c r="G36" i="3"/>
  <c r="B36" i="3"/>
  <c r="H35" i="3"/>
  <c r="G35" i="3"/>
  <c r="B35" i="3"/>
  <c r="I34" i="3"/>
  <c r="H34" i="3"/>
  <c r="G34" i="3"/>
  <c r="B34" i="3"/>
  <c r="G33" i="3"/>
  <c r="B33" i="3"/>
  <c r="G31" i="3"/>
  <c r="B31" i="3"/>
  <c r="G30" i="3"/>
  <c r="B30" i="3"/>
  <c r="I29" i="3"/>
  <c r="H29" i="3"/>
  <c r="G29" i="3"/>
  <c r="B29" i="3"/>
  <c r="H28" i="3"/>
  <c r="G28" i="3"/>
  <c r="B28" i="3"/>
  <c r="G27" i="3"/>
  <c r="B27" i="3"/>
  <c r="G25" i="3"/>
  <c r="B25" i="3"/>
  <c r="G24" i="3"/>
  <c r="B24" i="3"/>
  <c r="I23" i="3"/>
  <c r="G23" i="3"/>
  <c r="B23" i="3"/>
  <c r="G22" i="3"/>
  <c r="B22" i="3"/>
  <c r="G20" i="3"/>
  <c r="B20" i="3"/>
  <c r="G19" i="3"/>
  <c r="B19" i="3"/>
  <c r="G18" i="3"/>
  <c r="B18" i="3"/>
  <c r="G17" i="3"/>
  <c r="B17" i="3"/>
  <c r="H10" i="3" a="1"/>
  <c r="H10" i="3" s="1"/>
  <c r="C1685" i="1"/>
  <c r="C1684" i="1"/>
  <c r="C1683" i="1"/>
  <c r="G1683" i="1" s="1"/>
  <c r="C1682" i="1"/>
  <c r="H1682" i="1" s="1"/>
  <c r="C1681" i="1"/>
  <c r="C1680" i="1"/>
  <c r="H1680" i="1" s="1"/>
  <c r="C1679" i="1"/>
  <c r="H1678" i="1"/>
  <c r="G1678" i="1"/>
  <c r="C1678" i="1"/>
  <c r="G1677" i="1"/>
  <c r="C1677" i="1"/>
  <c r="H1677" i="1" s="1"/>
  <c r="C1676" i="1"/>
  <c r="C1675" i="1"/>
  <c r="H1674" i="1"/>
  <c r="G1674" i="1"/>
  <c r="C1674" i="1"/>
  <c r="C1673" i="1"/>
  <c r="G1672" i="1"/>
  <c r="C1672" i="1"/>
  <c r="H1672" i="1" s="1"/>
  <c r="C1671" i="1"/>
  <c r="H1670" i="1"/>
  <c r="G1670" i="1"/>
  <c r="C1670" i="1"/>
  <c r="H1669" i="1"/>
  <c r="G1669" i="1"/>
  <c r="C1669" i="1"/>
  <c r="C1668" i="1"/>
  <c r="C1667" i="1"/>
  <c r="H1666" i="1"/>
  <c r="G1666" i="1"/>
  <c r="C1666" i="1"/>
  <c r="H1665" i="1"/>
  <c r="C1665" i="1"/>
  <c r="G1665" i="1" s="1"/>
  <c r="C1664" i="1"/>
  <c r="C1663" i="1"/>
  <c r="H1662" i="1"/>
  <c r="G1662" i="1"/>
  <c r="C1662" i="1"/>
  <c r="H1661" i="1"/>
  <c r="G1661" i="1"/>
  <c r="C1661" i="1"/>
  <c r="C1660" i="1"/>
  <c r="C1659" i="1"/>
  <c r="H1658" i="1"/>
  <c r="G1658" i="1"/>
  <c r="C1658" i="1"/>
  <c r="H1657" i="1"/>
  <c r="C1657" i="1"/>
  <c r="G1657" i="1" s="1"/>
  <c r="G1656" i="1"/>
  <c r="C1656" i="1"/>
  <c r="H1656" i="1" s="1"/>
  <c r="C1655" i="1"/>
  <c r="H1654" i="1"/>
  <c r="G1654" i="1"/>
  <c r="C1654" i="1"/>
  <c r="H1653" i="1"/>
  <c r="C1653" i="1"/>
  <c r="G1653" i="1" s="1"/>
  <c r="C1652" i="1"/>
  <c r="H1651" i="1"/>
  <c r="C1651" i="1"/>
  <c r="G1651" i="1" s="1"/>
  <c r="H1650" i="1"/>
  <c r="G1650" i="1"/>
  <c r="C1650" i="1"/>
  <c r="C1649" i="1"/>
  <c r="C1648" i="1"/>
  <c r="C1647" i="1"/>
  <c r="H1646" i="1"/>
  <c r="G1646" i="1"/>
  <c r="C1646" i="1"/>
  <c r="C1645" i="1"/>
  <c r="C1644" i="1"/>
  <c r="C1643" i="1"/>
  <c r="H1642" i="1"/>
  <c r="G1642" i="1"/>
  <c r="C1642" i="1"/>
  <c r="H1641" i="1"/>
  <c r="C1641" i="1"/>
  <c r="G1641" i="1" s="1"/>
  <c r="G1640" i="1"/>
  <c r="C1640" i="1"/>
  <c r="H1640" i="1" s="1"/>
  <c r="C1639" i="1"/>
  <c r="H1638" i="1"/>
  <c r="G1638" i="1"/>
  <c r="C1638" i="1"/>
  <c r="C1637" i="1"/>
  <c r="G1637" i="1" s="1"/>
  <c r="C1636" i="1"/>
  <c r="H1635" i="1"/>
  <c r="C1635" i="1"/>
  <c r="G1635" i="1" s="1"/>
  <c r="H1634" i="1"/>
  <c r="G1634" i="1"/>
  <c r="C1634" i="1"/>
  <c r="C1633" i="1"/>
  <c r="C1632" i="1"/>
  <c r="C1631" i="1"/>
  <c r="H1630" i="1"/>
  <c r="G1630" i="1"/>
  <c r="C1630" i="1"/>
  <c r="H1629" i="1"/>
  <c r="G1629" i="1"/>
  <c r="C1629" i="1"/>
  <c r="C1628" i="1"/>
  <c r="H1627" i="1"/>
  <c r="C1627" i="1"/>
  <c r="G1627" i="1" s="1"/>
  <c r="H1626" i="1"/>
  <c r="G1626" i="1"/>
  <c r="C1626" i="1"/>
  <c r="H1625" i="1"/>
  <c r="C1625" i="1"/>
  <c r="G1625" i="1" s="1"/>
  <c r="C1624" i="1"/>
  <c r="C1623" i="1"/>
  <c r="H1622" i="1"/>
  <c r="G1622" i="1"/>
  <c r="C1622" i="1"/>
  <c r="C1619" i="1"/>
  <c r="G1619" i="1" s="1"/>
  <c r="G1618" i="1"/>
  <c r="C1618" i="1"/>
  <c r="H1618" i="1" s="1"/>
  <c r="C1617" i="1"/>
  <c r="G1617" i="1" s="1"/>
  <c r="H1616" i="1"/>
  <c r="G1616" i="1"/>
  <c r="C1616" i="1"/>
  <c r="C1615" i="1"/>
  <c r="G1614" i="1"/>
  <c r="C1614" i="1"/>
  <c r="H1614" i="1" s="1"/>
  <c r="H1612" i="1"/>
  <c r="G1612" i="1"/>
  <c r="C1612" i="1"/>
  <c r="H1611" i="1"/>
  <c r="G1611" i="1"/>
  <c r="C1611" i="1"/>
  <c r="C1610" i="1"/>
  <c r="C1609" i="1"/>
  <c r="G1609" i="1" s="1"/>
  <c r="G1608" i="1"/>
  <c r="C1608" i="1"/>
  <c r="H1608" i="1" s="1"/>
  <c r="G1607" i="1"/>
  <c r="C1607" i="1"/>
  <c r="H1607" i="1" s="1"/>
  <c r="G1606" i="1"/>
  <c r="C1606" i="1"/>
  <c r="H1606" i="1" s="1"/>
  <c r="C1605" i="1"/>
  <c r="G1605" i="1" s="1"/>
  <c r="C1604" i="1"/>
  <c r="H1604" i="1" s="1"/>
  <c r="G1602" i="1"/>
  <c r="C1602" i="1"/>
  <c r="H1602" i="1" s="1"/>
  <c r="G1600" i="1"/>
  <c r="C1600" i="1"/>
  <c r="H1600" i="1" s="1"/>
  <c r="G1599" i="1"/>
  <c r="C1599" i="1"/>
  <c r="H1599" i="1" s="1"/>
  <c r="C1598" i="1"/>
  <c r="H1598" i="1" s="1"/>
  <c r="H1597" i="1"/>
  <c r="C1597" i="1"/>
  <c r="G1597" i="1" s="1"/>
  <c r="H1596" i="1"/>
  <c r="G1596" i="1"/>
  <c r="C1596" i="1"/>
  <c r="H1595" i="1"/>
  <c r="G1595" i="1"/>
  <c r="C1595" i="1"/>
  <c r="C1593" i="1"/>
  <c r="G1593" i="1" s="1"/>
  <c r="H1592" i="1"/>
  <c r="G1592" i="1"/>
  <c r="C1592" i="1"/>
  <c r="C1591" i="1"/>
  <c r="G1590" i="1"/>
  <c r="C1590" i="1"/>
  <c r="H1590" i="1" s="1"/>
  <c r="C1589" i="1"/>
  <c r="G1588" i="1"/>
  <c r="C1588" i="1"/>
  <c r="H1588" i="1" s="1"/>
  <c r="C1587" i="1"/>
  <c r="H1587" i="1" s="1"/>
  <c r="C1586" i="1"/>
  <c r="C1585" i="1"/>
  <c r="G1585" i="1" s="1"/>
  <c r="G1583" i="1"/>
  <c r="C1583" i="1"/>
  <c r="H1583" i="1" s="1"/>
  <c r="H1581" i="1"/>
  <c r="C1581" i="1"/>
  <c r="G1581" i="1" s="1"/>
  <c r="J1580" i="1"/>
  <c r="D1580" i="1"/>
  <c r="C1580" i="1"/>
  <c r="H1579" i="1"/>
  <c r="G1579" i="1"/>
  <c r="D1579" i="1"/>
  <c r="C1579" i="1"/>
  <c r="J1579" i="1" s="1"/>
  <c r="J1578" i="1"/>
  <c r="G1578" i="1"/>
  <c r="I1578" i="1" s="1"/>
  <c r="D1578" i="1"/>
  <c r="C1578" i="1"/>
  <c r="H1578" i="1" s="1"/>
  <c r="H1577" i="1"/>
  <c r="D1577" i="1"/>
  <c r="C1577" i="1"/>
  <c r="D1576" i="1"/>
  <c r="C1576" i="1"/>
  <c r="G1576" i="1" s="1"/>
  <c r="J1575" i="1"/>
  <c r="D1575" i="1"/>
  <c r="C1575" i="1"/>
  <c r="H1574" i="1"/>
  <c r="G1574" i="1"/>
  <c r="D1574" i="1"/>
  <c r="C1574" i="1"/>
  <c r="J1574" i="1" s="1"/>
  <c r="J1573" i="1"/>
  <c r="G1573" i="1"/>
  <c r="I1573" i="1" s="1"/>
  <c r="D1573" i="1"/>
  <c r="C1573" i="1"/>
  <c r="H1573" i="1" s="1"/>
  <c r="H1572" i="1"/>
  <c r="D1572" i="1"/>
  <c r="C1572" i="1"/>
  <c r="D1571" i="1"/>
  <c r="C1571" i="1"/>
  <c r="G1571" i="1" s="1"/>
  <c r="C1570" i="1"/>
  <c r="D1569" i="1"/>
  <c r="J1569" i="1" s="1"/>
  <c r="C1569" i="1"/>
  <c r="G1568" i="1"/>
  <c r="D1568" i="1"/>
  <c r="C1568" i="1"/>
  <c r="D1567" i="1"/>
  <c r="G1567" i="1" s="1"/>
  <c r="C1567" i="1"/>
  <c r="D1566" i="1"/>
  <c r="C1566" i="1"/>
  <c r="D1565" i="1"/>
  <c r="C1565" i="1"/>
  <c r="G1564" i="1"/>
  <c r="D1564" i="1"/>
  <c r="C1564" i="1"/>
  <c r="G1563" i="1"/>
  <c r="D1563" i="1"/>
  <c r="C1563" i="1"/>
  <c r="D1562" i="1"/>
  <c r="G1562" i="1" s="1"/>
  <c r="C1562" i="1"/>
  <c r="H1561" i="1"/>
  <c r="G1561" i="1"/>
  <c r="D1561" i="1"/>
  <c r="C1561" i="1"/>
  <c r="J1561" i="1" s="1"/>
  <c r="J1560" i="1"/>
  <c r="G1560" i="1"/>
  <c r="I1560" i="1" s="1"/>
  <c r="D1560" i="1"/>
  <c r="C1560" i="1"/>
  <c r="H1560" i="1" s="1"/>
  <c r="H1559" i="1"/>
  <c r="D1559" i="1"/>
  <c r="C1559" i="1"/>
  <c r="D1558" i="1"/>
  <c r="C1558" i="1"/>
  <c r="H1557" i="1"/>
  <c r="G1557" i="1"/>
  <c r="I1557" i="1" s="1"/>
  <c r="D1557" i="1"/>
  <c r="C1557" i="1"/>
  <c r="J1557" i="1" s="1"/>
  <c r="D1556" i="1"/>
  <c r="C1556" i="1"/>
  <c r="H1556" i="1" s="1"/>
  <c r="G1555" i="1"/>
  <c r="D1555" i="1"/>
  <c r="C1555" i="1"/>
  <c r="D1554" i="1"/>
  <c r="G1554" i="1" s="1"/>
  <c r="C1554" i="1"/>
  <c r="H1553" i="1"/>
  <c r="G1553" i="1"/>
  <c r="D1553" i="1"/>
  <c r="C1553" i="1"/>
  <c r="J1553" i="1" s="1"/>
  <c r="D1552" i="1"/>
  <c r="C1552" i="1"/>
  <c r="D1551" i="1"/>
  <c r="C1551" i="1"/>
  <c r="G1550" i="1"/>
  <c r="D1550" i="1"/>
  <c r="C1550" i="1"/>
  <c r="H1549" i="1"/>
  <c r="G1549" i="1"/>
  <c r="I1549" i="1" s="1"/>
  <c r="D1549" i="1"/>
  <c r="C1549" i="1"/>
  <c r="J1549" i="1" s="1"/>
  <c r="D1548" i="1"/>
  <c r="C1548" i="1"/>
  <c r="H1548" i="1" s="1"/>
  <c r="D1547" i="1"/>
  <c r="C1547" i="1"/>
  <c r="D1546" i="1"/>
  <c r="C1546" i="1"/>
  <c r="J1545" i="1"/>
  <c r="G1545" i="1"/>
  <c r="I1545" i="1" s="1"/>
  <c r="D1545" i="1"/>
  <c r="H1545" i="1" s="1"/>
  <c r="C1545" i="1"/>
  <c r="H1544" i="1"/>
  <c r="D1544" i="1"/>
  <c r="C1544" i="1"/>
  <c r="J1543" i="1"/>
  <c r="H1543" i="1"/>
  <c r="G1543" i="1"/>
  <c r="D1543" i="1"/>
  <c r="C1543" i="1"/>
  <c r="J1542" i="1"/>
  <c r="D1542" i="1"/>
  <c r="C1542" i="1"/>
  <c r="D1541" i="1"/>
  <c r="C1541" i="1"/>
  <c r="D1540" i="1"/>
  <c r="H1540" i="1" s="1"/>
  <c r="C1540" i="1"/>
  <c r="D1539" i="1"/>
  <c r="C1539" i="1"/>
  <c r="D1538" i="1"/>
  <c r="C1538" i="1"/>
  <c r="D1535" i="1"/>
  <c r="C1535" i="1"/>
  <c r="D1534" i="1"/>
  <c r="C1534" i="1"/>
  <c r="H1533" i="1"/>
  <c r="D1533" i="1"/>
  <c r="C1533" i="1"/>
  <c r="G1533" i="1" s="1"/>
  <c r="D1532" i="1"/>
  <c r="H1532" i="1" s="1"/>
  <c r="C1532" i="1"/>
  <c r="D1531" i="1"/>
  <c r="C1531" i="1"/>
  <c r="D1530" i="1"/>
  <c r="C1530" i="1"/>
  <c r="D1529" i="1"/>
  <c r="C1529" i="1"/>
  <c r="G1529" i="1" s="1"/>
  <c r="H1528" i="1"/>
  <c r="D1528" i="1"/>
  <c r="C1528" i="1"/>
  <c r="D1527" i="1"/>
  <c r="H1527" i="1" s="1"/>
  <c r="C1527" i="1"/>
  <c r="D1526" i="1"/>
  <c r="C1526" i="1"/>
  <c r="C1525" i="1"/>
  <c r="C1524" i="1"/>
  <c r="D1523" i="1"/>
  <c r="C1523" i="1"/>
  <c r="D1522" i="1"/>
  <c r="C1522" i="1"/>
  <c r="H1521" i="1"/>
  <c r="D1521" i="1"/>
  <c r="C1521" i="1"/>
  <c r="G1521" i="1" s="1"/>
  <c r="D1520" i="1"/>
  <c r="H1520" i="1" s="1"/>
  <c r="C1520" i="1"/>
  <c r="H1519" i="1"/>
  <c r="D1519" i="1"/>
  <c r="C1519" i="1"/>
  <c r="G1519" i="1" s="1"/>
  <c r="D1518" i="1"/>
  <c r="C1518" i="1"/>
  <c r="C1517" i="1"/>
  <c r="D1516" i="1"/>
  <c r="H1516" i="1" s="1"/>
  <c r="C1516" i="1"/>
  <c r="H1515" i="1"/>
  <c r="D1515" i="1"/>
  <c r="C1515" i="1"/>
  <c r="G1515" i="1" s="1"/>
  <c r="D1514" i="1"/>
  <c r="C1514" i="1"/>
  <c r="H1513" i="1"/>
  <c r="D1513" i="1"/>
  <c r="C1513" i="1"/>
  <c r="G1513" i="1" s="1"/>
  <c r="H1512" i="1"/>
  <c r="D1512" i="1"/>
  <c r="C1512" i="1"/>
  <c r="D1511" i="1"/>
  <c r="C1511" i="1"/>
  <c r="D1510" i="1"/>
  <c r="C1510" i="1"/>
  <c r="H1508" i="1"/>
  <c r="D1508" i="1"/>
  <c r="C1508" i="1"/>
  <c r="D1507" i="1"/>
  <c r="H1507" i="1" s="1"/>
  <c r="C1507" i="1"/>
  <c r="D1506" i="1"/>
  <c r="C1506" i="1"/>
  <c r="H1505" i="1"/>
  <c r="D1505" i="1"/>
  <c r="C1505" i="1"/>
  <c r="G1505" i="1" s="1"/>
  <c r="D1504" i="1"/>
  <c r="H1504" i="1" s="1"/>
  <c r="C1504" i="1"/>
  <c r="H1503" i="1"/>
  <c r="D1503" i="1"/>
  <c r="G1503" i="1" s="1"/>
  <c r="C1503" i="1"/>
  <c r="D1502" i="1"/>
  <c r="G1501" i="1"/>
  <c r="D1501" i="1"/>
  <c r="H1501" i="1" s="1"/>
  <c r="C1501" i="1"/>
  <c r="G1500" i="1"/>
  <c r="D1500" i="1"/>
  <c r="H1500" i="1" s="1"/>
  <c r="C1500" i="1"/>
  <c r="G1499" i="1"/>
  <c r="D1499" i="1"/>
  <c r="H1499" i="1" s="1"/>
  <c r="C1499" i="1"/>
  <c r="G1498" i="1"/>
  <c r="D1498" i="1"/>
  <c r="H1498" i="1" s="1"/>
  <c r="C1498" i="1"/>
  <c r="G1497" i="1"/>
  <c r="D1497" i="1"/>
  <c r="H1497" i="1" s="1"/>
  <c r="C1497" i="1"/>
  <c r="G1496" i="1"/>
  <c r="D1496" i="1"/>
  <c r="H1496" i="1" s="1"/>
  <c r="C1496" i="1"/>
  <c r="G1495" i="1"/>
  <c r="D1495" i="1"/>
  <c r="H1495" i="1" s="1"/>
  <c r="C1495" i="1"/>
  <c r="G1494" i="1"/>
  <c r="D1494" i="1"/>
  <c r="H1494" i="1" s="1"/>
  <c r="C1494" i="1"/>
  <c r="G1493" i="1"/>
  <c r="D1493" i="1"/>
  <c r="H1493" i="1" s="1"/>
  <c r="C1493" i="1"/>
  <c r="G1492" i="1"/>
  <c r="D1492" i="1"/>
  <c r="H1492" i="1" s="1"/>
  <c r="C1492" i="1"/>
  <c r="G1491" i="1"/>
  <c r="D1491" i="1"/>
  <c r="H1491" i="1" s="1"/>
  <c r="C1491" i="1"/>
  <c r="G1490" i="1"/>
  <c r="D1490" i="1"/>
  <c r="H1490" i="1" s="1"/>
  <c r="C1490" i="1"/>
  <c r="G1489" i="1"/>
  <c r="D1489" i="1"/>
  <c r="H1489" i="1" s="1"/>
  <c r="C1489" i="1"/>
  <c r="G1488" i="1"/>
  <c r="D1488" i="1"/>
  <c r="H1488" i="1" s="1"/>
  <c r="C1488" i="1"/>
  <c r="G1487" i="1"/>
  <c r="D1487" i="1"/>
  <c r="H1487" i="1" s="1"/>
  <c r="C1487" i="1"/>
  <c r="G1486" i="1"/>
  <c r="D1486" i="1"/>
  <c r="H1486" i="1" s="1"/>
  <c r="C1486" i="1"/>
  <c r="G1485" i="1"/>
  <c r="D1485" i="1"/>
  <c r="H1485" i="1" s="1"/>
  <c r="C1485" i="1"/>
  <c r="C1484" i="1"/>
  <c r="G1483" i="1"/>
  <c r="D1483" i="1"/>
  <c r="H1483" i="1" s="1"/>
  <c r="C1483" i="1"/>
  <c r="G1482" i="1"/>
  <c r="D1482" i="1"/>
  <c r="H1482" i="1" s="1"/>
  <c r="C1482" i="1"/>
  <c r="G1481" i="1"/>
  <c r="D1481" i="1"/>
  <c r="H1481" i="1" s="1"/>
  <c r="C1481" i="1"/>
  <c r="G1480" i="1"/>
  <c r="D1480" i="1"/>
  <c r="H1480" i="1" s="1"/>
  <c r="C1480" i="1"/>
  <c r="G1479" i="1"/>
  <c r="D1479" i="1"/>
  <c r="H1479" i="1" s="1"/>
  <c r="C1479" i="1"/>
  <c r="G1478" i="1"/>
  <c r="D1478" i="1"/>
  <c r="H1478" i="1" s="1"/>
  <c r="C1478" i="1"/>
  <c r="G1477" i="1"/>
  <c r="D1477" i="1"/>
  <c r="H1477" i="1" s="1"/>
  <c r="C1477" i="1"/>
  <c r="G1476" i="1"/>
  <c r="D1476" i="1"/>
  <c r="H1476" i="1" s="1"/>
  <c r="C1476" i="1"/>
  <c r="G1475" i="1"/>
  <c r="D1475" i="1"/>
  <c r="H1475" i="1" s="1"/>
  <c r="C1475" i="1"/>
  <c r="G1474" i="1"/>
  <c r="D1474" i="1"/>
  <c r="H1474" i="1" s="1"/>
  <c r="C1474" i="1"/>
  <c r="G1473" i="1"/>
  <c r="D1473" i="1"/>
  <c r="H1473" i="1" s="1"/>
  <c r="C1473" i="1"/>
  <c r="G1472" i="1"/>
  <c r="D1472" i="1"/>
  <c r="H1472" i="1" s="1"/>
  <c r="C1472" i="1"/>
  <c r="G1471" i="1"/>
  <c r="D1471" i="1"/>
  <c r="H1471" i="1" s="1"/>
  <c r="C1471" i="1"/>
  <c r="D1470" i="1"/>
  <c r="H1469" i="1"/>
  <c r="D1469" i="1"/>
  <c r="G1469" i="1" s="1"/>
  <c r="C1469" i="1"/>
  <c r="D1468" i="1"/>
  <c r="C1468" i="1"/>
  <c r="D1467" i="1"/>
  <c r="G1467" i="1" s="1"/>
  <c r="C1467" i="1"/>
  <c r="H1466" i="1"/>
  <c r="D1466" i="1"/>
  <c r="G1466" i="1" s="1"/>
  <c r="C1466" i="1"/>
  <c r="H1465" i="1"/>
  <c r="D1465" i="1"/>
  <c r="G1465" i="1" s="1"/>
  <c r="C1465" i="1"/>
  <c r="D1464" i="1"/>
  <c r="C1464" i="1"/>
  <c r="D1463" i="1"/>
  <c r="G1463" i="1" s="1"/>
  <c r="C1463" i="1"/>
  <c r="H1462" i="1"/>
  <c r="D1462" i="1"/>
  <c r="G1462" i="1" s="1"/>
  <c r="C1462" i="1"/>
  <c r="H1461" i="1"/>
  <c r="D1461" i="1"/>
  <c r="G1461" i="1" s="1"/>
  <c r="C1461" i="1"/>
  <c r="D1460" i="1"/>
  <c r="C1460" i="1"/>
  <c r="D1459" i="1"/>
  <c r="G1459" i="1" s="1"/>
  <c r="C1459" i="1"/>
  <c r="H1458" i="1"/>
  <c r="D1458" i="1"/>
  <c r="G1458" i="1" s="1"/>
  <c r="C1458" i="1"/>
  <c r="H1457" i="1"/>
  <c r="D1457" i="1"/>
  <c r="G1457" i="1" s="1"/>
  <c r="C1457" i="1"/>
  <c r="D1456" i="1"/>
  <c r="C1456" i="1"/>
  <c r="D1455" i="1"/>
  <c r="G1455" i="1" s="1"/>
  <c r="C1455" i="1"/>
  <c r="H1454" i="1"/>
  <c r="D1454" i="1"/>
  <c r="G1454" i="1" s="1"/>
  <c r="C1454" i="1"/>
  <c r="H1453" i="1"/>
  <c r="D1453" i="1"/>
  <c r="G1453" i="1" s="1"/>
  <c r="C1453" i="1"/>
  <c r="D1452" i="1"/>
  <c r="C1452" i="1"/>
  <c r="D1451" i="1"/>
  <c r="G1451" i="1" s="1"/>
  <c r="C1451" i="1"/>
  <c r="H1450" i="1"/>
  <c r="D1450" i="1"/>
  <c r="G1450" i="1" s="1"/>
  <c r="C1450" i="1"/>
  <c r="H1449" i="1"/>
  <c r="D1449" i="1"/>
  <c r="G1449" i="1" s="1"/>
  <c r="C1449" i="1"/>
  <c r="D1448" i="1"/>
  <c r="C1448" i="1"/>
  <c r="D1447" i="1"/>
  <c r="G1447" i="1" s="1"/>
  <c r="C1447" i="1"/>
  <c r="H1446" i="1"/>
  <c r="D1446" i="1"/>
  <c r="G1446" i="1" s="1"/>
  <c r="C1446" i="1"/>
  <c r="H1445" i="1"/>
  <c r="D1445" i="1"/>
  <c r="G1445" i="1" s="1"/>
  <c r="C1445" i="1"/>
  <c r="D1444" i="1"/>
  <c r="C1444" i="1"/>
  <c r="D1443" i="1"/>
  <c r="G1443" i="1" s="1"/>
  <c r="C1443" i="1"/>
  <c r="H1442" i="1"/>
  <c r="D1442" i="1"/>
  <c r="G1442" i="1" s="1"/>
  <c r="C1442" i="1"/>
  <c r="H1441" i="1"/>
  <c r="D1441" i="1"/>
  <c r="G1441" i="1" s="1"/>
  <c r="C1441" i="1"/>
  <c r="D1440" i="1"/>
  <c r="C1440" i="1"/>
  <c r="D1439" i="1"/>
  <c r="G1439" i="1" s="1"/>
  <c r="C1439" i="1"/>
  <c r="H1438" i="1"/>
  <c r="D1438" i="1"/>
  <c r="G1438" i="1" s="1"/>
  <c r="C1438" i="1"/>
  <c r="H1437" i="1"/>
  <c r="D1437" i="1"/>
  <c r="G1437" i="1" s="1"/>
  <c r="C1437" i="1"/>
  <c r="D1436" i="1"/>
  <c r="C1436" i="1"/>
  <c r="D1435" i="1"/>
  <c r="G1435" i="1" s="1"/>
  <c r="C1435" i="1"/>
  <c r="D1434" i="1"/>
  <c r="H1433" i="1"/>
  <c r="G1433" i="1"/>
  <c r="D1433" i="1"/>
  <c r="C1433" i="1"/>
  <c r="H1432" i="1"/>
  <c r="G1432" i="1"/>
  <c r="D1432" i="1"/>
  <c r="C1432" i="1"/>
  <c r="H1431" i="1"/>
  <c r="G1431" i="1"/>
  <c r="D1431" i="1"/>
  <c r="C1431" i="1"/>
  <c r="D1429" i="1"/>
  <c r="C1429" i="1"/>
  <c r="D1428" i="1"/>
  <c r="C1428" i="1"/>
  <c r="D1427" i="1"/>
  <c r="G1427" i="1" s="1"/>
  <c r="C1427" i="1"/>
  <c r="H1426" i="1"/>
  <c r="D1426" i="1"/>
  <c r="G1426" i="1" s="1"/>
  <c r="C1426" i="1"/>
  <c r="H1425" i="1"/>
  <c r="D1425" i="1"/>
  <c r="G1425" i="1" s="1"/>
  <c r="C1425" i="1"/>
  <c r="D1424" i="1"/>
  <c r="C1424" i="1"/>
  <c r="D1423" i="1"/>
  <c r="G1423" i="1" s="1"/>
  <c r="C1423" i="1"/>
  <c r="H1422" i="1"/>
  <c r="D1422" i="1"/>
  <c r="G1422" i="1" s="1"/>
  <c r="C1422" i="1"/>
  <c r="D1421" i="1"/>
  <c r="C1421" i="1"/>
  <c r="D1420" i="1"/>
  <c r="C1420" i="1"/>
  <c r="D1419" i="1"/>
  <c r="G1419" i="1" s="1"/>
  <c r="C1419" i="1"/>
  <c r="H1418" i="1"/>
  <c r="D1418" i="1"/>
  <c r="G1418" i="1" s="1"/>
  <c r="C1418" i="1"/>
  <c r="H1417" i="1"/>
  <c r="D1417" i="1"/>
  <c r="G1417" i="1" s="1"/>
  <c r="C1417" i="1"/>
  <c r="D1416" i="1"/>
  <c r="C1416" i="1"/>
  <c r="D1415" i="1"/>
  <c r="G1415" i="1" s="1"/>
  <c r="C1415" i="1"/>
  <c r="H1414" i="1"/>
  <c r="D1414" i="1"/>
  <c r="G1414" i="1" s="1"/>
  <c r="C1414" i="1"/>
  <c r="D1413" i="1"/>
  <c r="C1413" i="1"/>
  <c r="D1412" i="1"/>
  <c r="C1412" i="1"/>
  <c r="D1411" i="1"/>
  <c r="G1411" i="1" s="1"/>
  <c r="C1411" i="1"/>
  <c r="H1410" i="1"/>
  <c r="D1410" i="1"/>
  <c r="G1410" i="1" s="1"/>
  <c r="C1410" i="1"/>
  <c r="H1409" i="1"/>
  <c r="D1409" i="1"/>
  <c r="G1409" i="1" s="1"/>
  <c r="C1409" i="1"/>
  <c r="D1408" i="1"/>
  <c r="G1407" i="1"/>
  <c r="D1407" i="1"/>
  <c r="H1407" i="1" s="1"/>
  <c r="C1407" i="1"/>
  <c r="G1406" i="1"/>
  <c r="D1406" i="1"/>
  <c r="H1406" i="1" s="1"/>
  <c r="C1406" i="1"/>
  <c r="G1405" i="1"/>
  <c r="D1405" i="1"/>
  <c r="H1405" i="1" s="1"/>
  <c r="C1405" i="1"/>
  <c r="G1404" i="1"/>
  <c r="D1404" i="1"/>
  <c r="H1404" i="1" s="1"/>
  <c r="C1404" i="1"/>
  <c r="G1403" i="1"/>
  <c r="D1403" i="1"/>
  <c r="H1403" i="1" s="1"/>
  <c r="C1403" i="1"/>
  <c r="G1402" i="1"/>
  <c r="D1402" i="1"/>
  <c r="H1402" i="1" s="1"/>
  <c r="C1402" i="1"/>
  <c r="G1401" i="1"/>
  <c r="D1401" i="1"/>
  <c r="H1401" i="1" s="1"/>
  <c r="C1401" i="1"/>
  <c r="D1399" i="1"/>
  <c r="C1399" i="1"/>
  <c r="D1398" i="1"/>
  <c r="G1398" i="1" s="1"/>
  <c r="C1398" i="1"/>
  <c r="H1397" i="1"/>
  <c r="D1397" i="1"/>
  <c r="G1397" i="1" s="1"/>
  <c r="C1397" i="1"/>
  <c r="H1396" i="1"/>
  <c r="D1396" i="1"/>
  <c r="G1396" i="1" s="1"/>
  <c r="C1396" i="1"/>
  <c r="D1395" i="1"/>
  <c r="C1395" i="1"/>
  <c r="D1394" i="1"/>
  <c r="G1394" i="1" s="1"/>
  <c r="C1394" i="1"/>
  <c r="H1393" i="1"/>
  <c r="D1393" i="1"/>
  <c r="G1393" i="1" s="1"/>
  <c r="C1393" i="1"/>
  <c r="D1392" i="1"/>
  <c r="C1392" i="1"/>
  <c r="D1391" i="1"/>
  <c r="C1391" i="1"/>
  <c r="D1390" i="1"/>
  <c r="G1390" i="1" s="1"/>
  <c r="C1390" i="1"/>
  <c r="H1389" i="1"/>
  <c r="D1389" i="1"/>
  <c r="G1389" i="1" s="1"/>
  <c r="C1389" i="1"/>
  <c r="H1388" i="1"/>
  <c r="D1388" i="1"/>
  <c r="G1388" i="1" s="1"/>
  <c r="C1388" i="1"/>
  <c r="D1387" i="1"/>
  <c r="C1387" i="1"/>
  <c r="D1386" i="1"/>
  <c r="G1386" i="1" s="1"/>
  <c r="C1386" i="1"/>
  <c r="H1385" i="1"/>
  <c r="D1385" i="1"/>
  <c r="G1385" i="1" s="1"/>
  <c r="C1385" i="1"/>
  <c r="D1384" i="1"/>
  <c r="C1384" i="1"/>
  <c r="D1383" i="1"/>
  <c r="C1383" i="1"/>
  <c r="D1382" i="1"/>
  <c r="G1382" i="1" s="1"/>
  <c r="C1382" i="1"/>
  <c r="H1381" i="1"/>
  <c r="D1381" i="1"/>
  <c r="G1381" i="1" s="1"/>
  <c r="C1381" i="1"/>
  <c r="H1380" i="1"/>
  <c r="D1380" i="1"/>
  <c r="G1380" i="1" s="1"/>
  <c r="C1380" i="1"/>
  <c r="D1379" i="1"/>
  <c r="C1379" i="1"/>
  <c r="D1378" i="1"/>
  <c r="G1378" i="1" s="1"/>
  <c r="C1378" i="1"/>
  <c r="H1377" i="1"/>
  <c r="D1377" i="1"/>
  <c r="G1377" i="1" s="1"/>
  <c r="C1377" i="1"/>
  <c r="D1376" i="1"/>
  <c r="C1376" i="1"/>
  <c r="D1375" i="1"/>
  <c r="C1375" i="1"/>
  <c r="D1374" i="1"/>
  <c r="G1374" i="1" s="1"/>
  <c r="C1374" i="1"/>
  <c r="H1373" i="1"/>
  <c r="D1373" i="1"/>
  <c r="G1373" i="1" s="1"/>
  <c r="C1373" i="1"/>
  <c r="H1372" i="1"/>
  <c r="D1372" i="1"/>
  <c r="G1372" i="1" s="1"/>
  <c r="C1372" i="1"/>
  <c r="D1371" i="1"/>
  <c r="C1371" i="1"/>
  <c r="D1370" i="1"/>
  <c r="G1370" i="1" s="1"/>
  <c r="C1370" i="1"/>
  <c r="H1369" i="1"/>
  <c r="D1369" i="1"/>
  <c r="G1369" i="1" s="1"/>
  <c r="C1369" i="1"/>
  <c r="D1368" i="1"/>
  <c r="C1368" i="1"/>
  <c r="D1367" i="1"/>
  <c r="C1367" i="1"/>
  <c r="D1366" i="1"/>
  <c r="G1366" i="1" s="1"/>
  <c r="C1366" i="1"/>
  <c r="H1365" i="1"/>
  <c r="D1365" i="1"/>
  <c r="G1365" i="1" s="1"/>
  <c r="C1365" i="1"/>
  <c r="H1364" i="1"/>
  <c r="D1364" i="1"/>
  <c r="G1364" i="1" s="1"/>
  <c r="C1364" i="1"/>
  <c r="D1363" i="1"/>
  <c r="C1363" i="1"/>
  <c r="D1362" i="1"/>
  <c r="G1362" i="1" s="1"/>
  <c r="C1362" i="1"/>
  <c r="H1361" i="1"/>
  <c r="D1361" i="1"/>
  <c r="G1361" i="1" s="1"/>
  <c r="C1361" i="1"/>
  <c r="D1360" i="1"/>
  <c r="C1360" i="1"/>
  <c r="D1359" i="1"/>
  <c r="C1359" i="1"/>
  <c r="D1358" i="1"/>
  <c r="G1358" i="1" s="1"/>
  <c r="C1358" i="1"/>
  <c r="H1357" i="1"/>
  <c r="D1357" i="1"/>
  <c r="G1357" i="1" s="1"/>
  <c r="C1357" i="1"/>
  <c r="H1356" i="1"/>
  <c r="D1356" i="1"/>
  <c r="G1356" i="1" s="1"/>
  <c r="C1356" i="1"/>
  <c r="D1355" i="1"/>
  <c r="C1355" i="1"/>
  <c r="D1354" i="1"/>
  <c r="G1354" i="1" s="1"/>
  <c r="C1354" i="1"/>
  <c r="H1353" i="1"/>
  <c r="D1353" i="1"/>
  <c r="G1353" i="1" s="1"/>
  <c r="C1353" i="1"/>
  <c r="D1352" i="1"/>
  <c r="C1352" i="1"/>
  <c r="D1351" i="1"/>
  <c r="C1351" i="1"/>
  <c r="D1350" i="1"/>
  <c r="G1350" i="1" s="1"/>
  <c r="C1350" i="1"/>
  <c r="H1349" i="1"/>
  <c r="D1349" i="1"/>
  <c r="G1349" i="1" s="1"/>
  <c r="C1349" i="1"/>
  <c r="H1348" i="1"/>
  <c r="D1348" i="1"/>
  <c r="G1348" i="1" s="1"/>
  <c r="C1348" i="1"/>
  <c r="D1347" i="1"/>
  <c r="C1347" i="1"/>
  <c r="D1346" i="1"/>
  <c r="G1346" i="1" s="1"/>
  <c r="C1346" i="1"/>
  <c r="H1345" i="1"/>
  <c r="D1345" i="1"/>
  <c r="G1345" i="1" s="1"/>
  <c r="C1345" i="1"/>
  <c r="D1344" i="1"/>
  <c r="C1344" i="1"/>
  <c r="D1343" i="1"/>
  <c r="C1343" i="1"/>
  <c r="D1342" i="1"/>
  <c r="G1342" i="1" s="1"/>
  <c r="C1342" i="1"/>
  <c r="H1341" i="1"/>
  <c r="D1341" i="1"/>
  <c r="G1341" i="1" s="1"/>
  <c r="C1341" i="1"/>
  <c r="H1340" i="1"/>
  <c r="D1340" i="1"/>
  <c r="G1340" i="1" s="1"/>
  <c r="C1340" i="1"/>
  <c r="D1339" i="1"/>
  <c r="C1339" i="1"/>
  <c r="D1338" i="1"/>
  <c r="G1338" i="1" s="1"/>
  <c r="C1338" i="1"/>
  <c r="H1337" i="1"/>
  <c r="D1337" i="1"/>
  <c r="G1337" i="1" s="1"/>
  <c r="C1337" i="1"/>
  <c r="D1336" i="1"/>
  <c r="C1336" i="1"/>
  <c r="D1335" i="1"/>
  <c r="C1335" i="1"/>
  <c r="D1334" i="1"/>
  <c r="G1334" i="1" s="1"/>
  <c r="C1334" i="1"/>
  <c r="H1333" i="1"/>
  <c r="D1333" i="1"/>
  <c r="G1333" i="1" s="1"/>
  <c r="C1333" i="1"/>
  <c r="H1332" i="1"/>
  <c r="D1332" i="1"/>
  <c r="G1332" i="1" s="1"/>
  <c r="C1332" i="1"/>
  <c r="D1331" i="1"/>
  <c r="C1331" i="1"/>
  <c r="D1330" i="1"/>
  <c r="G1330" i="1" s="1"/>
  <c r="C1330" i="1"/>
  <c r="H1329" i="1"/>
  <c r="D1329" i="1"/>
  <c r="G1329" i="1" s="1"/>
  <c r="C1329" i="1"/>
  <c r="D1328" i="1"/>
  <c r="C1328" i="1"/>
  <c r="D1327" i="1"/>
  <c r="C1327" i="1"/>
  <c r="D1326" i="1"/>
  <c r="G1326" i="1" s="1"/>
  <c r="C1326" i="1"/>
  <c r="H1325" i="1"/>
  <c r="D1325" i="1"/>
  <c r="G1325" i="1" s="1"/>
  <c r="C1325" i="1"/>
  <c r="H1324" i="1"/>
  <c r="D1324" i="1"/>
  <c r="G1324" i="1" s="1"/>
  <c r="C1324" i="1"/>
  <c r="D1323" i="1"/>
  <c r="C1323" i="1"/>
  <c r="D1322" i="1"/>
  <c r="G1322" i="1" s="1"/>
  <c r="C1322" i="1"/>
  <c r="H1321" i="1"/>
  <c r="D1321" i="1"/>
  <c r="G1321" i="1" s="1"/>
  <c r="C1321" i="1"/>
  <c r="D1320" i="1"/>
  <c r="C1320" i="1"/>
  <c r="D1319" i="1"/>
  <c r="C1319" i="1"/>
  <c r="D1318" i="1"/>
  <c r="G1318" i="1" s="1"/>
  <c r="C1318" i="1"/>
  <c r="H1317" i="1"/>
  <c r="D1317" i="1"/>
  <c r="G1317" i="1" s="1"/>
  <c r="C1317" i="1"/>
  <c r="H1316" i="1"/>
  <c r="D1316" i="1"/>
  <c r="G1316" i="1" s="1"/>
  <c r="C1316" i="1"/>
  <c r="D1315" i="1"/>
  <c r="C1315" i="1"/>
  <c r="D1314" i="1"/>
  <c r="G1314" i="1" s="1"/>
  <c r="C1314" i="1"/>
  <c r="H1313" i="1"/>
  <c r="D1313" i="1"/>
  <c r="G1313" i="1" s="1"/>
  <c r="C1313" i="1"/>
  <c r="D1312" i="1"/>
  <c r="C1312" i="1"/>
  <c r="D1311" i="1"/>
  <c r="C1311" i="1"/>
  <c r="D1310" i="1"/>
  <c r="G1310" i="1" s="1"/>
  <c r="C1310" i="1"/>
  <c r="H1309" i="1"/>
  <c r="D1309" i="1"/>
  <c r="G1309" i="1" s="1"/>
  <c r="C1309" i="1"/>
  <c r="H1308" i="1"/>
  <c r="D1308" i="1"/>
  <c r="G1308" i="1" s="1"/>
  <c r="C1308" i="1"/>
  <c r="D1307" i="1"/>
  <c r="C1307" i="1"/>
  <c r="D1306" i="1"/>
  <c r="G1306" i="1" s="1"/>
  <c r="C1306" i="1"/>
  <c r="H1305" i="1"/>
  <c r="D1305" i="1"/>
  <c r="G1305" i="1" s="1"/>
  <c r="C1305" i="1"/>
  <c r="D1304" i="1"/>
  <c r="C1304" i="1"/>
  <c r="D1303" i="1"/>
  <c r="C1303" i="1"/>
  <c r="D1302" i="1"/>
  <c r="G1302" i="1" s="1"/>
  <c r="C1302" i="1"/>
  <c r="H1301" i="1"/>
  <c r="D1301" i="1"/>
  <c r="G1301" i="1" s="1"/>
  <c r="C1301" i="1"/>
  <c r="D1300" i="1"/>
  <c r="D1299" i="1"/>
  <c r="D1298" i="1"/>
  <c r="G1298" i="1" s="1"/>
  <c r="C1298" i="1"/>
  <c r="D1297" i="1"/>
  <c r="C1297" i="1"/>
  <c r="D1296" i="1"/>
  <c r="G1296" i="1" s="1"/>
  <c r="C1296" i="1"/>
  <c r="H1295" i="1"/>
  <c r="D1295" i="1"/>
  <c r="G1295" i="1" s="1"/>
  <c r="C1295" i="1"/>
  <c r="H1294" i="1"/>
  <c r="D1294" i="1"/>
  <c r="G1294" i="1" s="1"/>
  <c r="C1294" i="1"/>
  <c r="D1293" i="1"/>
  <c r="C1293" i="1"/>
  <c r="D1292" i="1"/>
  <c r="G1292" i="1" s="1"/>
  <c r="C1292" i="1"/>
  <c r="H1291" i="1"/>
  <c r="D1291" i="1"/>
  <c r="G1291" i="1" s="1"/>
  <c r="C1291" i="1"/>
  <c r="D1290" i="1"/>
  <c r="G1290" i="1" s="1"/>
  <c r="C1290" i="1"/>
  <c r="D1289" i="1"/>
  <c r="C1289" i="1"/>
  <c r="D1288" i="1"/>
  <c r="G1288" i="1" s="1"/>
  <c r="C1288" i="1"/>
  <c r="H1287" i="1"/>
  <c r="D1287" i="1"/>
  <c r="G1287" i="1" s="1"/>
  <c r="C1287" i="1"/>
  <c r="H1286" i="1"/>
  <c r="D1286" i="1"/>
  <c r="G1286" i="1" s="1"/>
  <c r="C1286" i="1"/>
  <c r="D1285" i="1"/>
  <c r="C1285" i="1"/>
  <c r="D1284" i="1"/>
  <c r="G1284" i="1" s="1"/>
  <c r="C1284" i="1"/>
  <c r="H1283" i="1"/>
  <c r="D1283" i="1"/>
  <c r="G1283" i="1" s="1"/>
  <c r="C1283" i="1"/>
  <c r="D1282" i="1"/>
  <c r="G1282" i="1" s="1"/>
  <c r="C1282" i="1"/>
  <c r="D1281" i="1"/>
  <c r="C1281" i="1"/>
  <c r="D1280" i="1"/>
  <c r="G1280" i="1" s="1"/>
  <c r="C1280" i="1"/>
  <c r="H1279" i="1"/>
  <c r="D1279" i="1"/>
  <c r="G1279" i="1" s="1"/>
  <c r="C1279" i="1"/>
  <c r="H1278" i="1"/>
  <c r="D1278" i="1"/>
  <c r="G1278" i="1" s="1"/>
  <c r="C1278" i="1"/>
  <c r="D1277" i="1"/>
  <c r="D1276" i="1"/>
  <c r="C1276" i="1"/>
  <c r="D1275" i="1"/>
  <c r="C1275" i="1"/>
  <c r="D1274" i="1"/>
  <c r="H1274" i="1" s="1"/>
  <c r="C1274" i="1"/>
  <c r="G1273" i="1"/>
  <c r="D1273" i="1"/>
  <c r="H1273" i="1" s="1"/>
  <c r="C1273" i="1"/>
  <c r="G1272" i="1"/>
  <c r="D1272" i="1"/>
  <c r="H1272" i="1" s="1"/>
  <c r="C1272" i="1"/>
  <c r="D1271" i="1"/>
  <c r="C1271" i="1"/>
  <c r="D1270" i="1"/>
  <c r="H1270" i="1" s="1"/>
  <c r="C1270" i="1"/>
  <c r="G1269" i="1"/>
  <c r="D1269" i="1"/>
  <c r="H1269" i="1" s="1"/>
  <c r="C1269" i="1"/>
  <c r="D1268" i="1"/>
  <c r="C1268" i="1"/>
  <c r="D1267" i="1"/>
  <c r="C1267" i="1"/>
  <c r="D1266" i="1"/>
  <c r="H1266" i="1" s="1"/>
  <c r="C1266" i="1"/>
  <c r="G1265" i="1"/>
  <c r="D1265" i="1"/>
  <c r="H1265" i="1" s="1"/>
  <c r="C1265" i="1"/>
  <c r="G1264" i="1"/>
  <c r="D1264" i="1"/>
  <c r="H1264" i="1" s="1"/>
  <c r="C1264" i="1"/>
  <c r="D1263" i="1"/>
  <c r="C1263" i="1"/>
  <c r="D1262" i="1"/>
  <c r="H1262" i="1" s="1"/>
  <c r="C1262" i="1"/>
  <c r="G1261" i="1"/>
  <c r="D1261" i="1"/>
  <c r="H1261" i="1" s="1"/>
  <c r="C1261" i="1"/>
  <c r="D1260" i="1"/>
  <c r="C1260" i="1"/>
  <c r="D1259" i="1"/>
  <c r="C1259" i="1"/>
  <c r="D1258" i="1"/>
  <c r="H1258" i="1" s="1"/>
  <c r="C1258" i="1"/>
  <c r="G1257" i="1"/>
  <c r="D1257" i="1"/>
  <c r="H1257" i="1" s="1"/>
  <c r="C1257" i="1"/>
  <c r="G1256" i="1"/>
  <c r="D1256" i="1"/>
  <c r="H1256" i="1" s="1"/>
  <c r="C1256" i="1"/>
  <c r="D1255" i="1"/>
  <c r="C1255" i="1"/>
  <c r="D1254" i="1"/>
  <c r="D1253" i="1"/>
  <c r="C1253" i="1"/>
  <c r="D1252" i="1"/>
  <c r="C1252" i="1"/>
  <c r="D1251" i="1"/>
  <c r="G1251" i="1" s="1"/>
  <c r="C1251" i="1"/>
  <c r="H1250" i="1"/>
  <c r="D1250" i="1"/>
  <c r="G1250" i="1" s="1"/>
  <c r="C1250" i="1"/>
  <c r="H1249" i="1"/>
  <c r="D1249" i="1"/>
  <c r="G1249" i="1" s="1"/>
  <c r="C1249" i="1"/>
  <c r="D1248" i="1"/>
  <c r="C1248" i="1"/>
  <c r="D1247" i="1"/>
  <c r="G1247" i="1" s="1"/>
  <c r="C1247" i="1"/>
  <c r="H1246" i="1"/>
  <c r="D1246" i="1"/>
  <c r="G1246" i="1" s="1"/>
  <c r="C1246" i="1"/>
  <c r="D1245" i="1"/>
  <c r="C1245" i="1"/>
  <c r="D1244" i="1"/>
  <c r="C1244" i="1"/>
  <c r="D1243" i="1"/>
  <c r="G1243" i="1" s="1"/>
  <c r="C1243" i="1"/>
  <c r="H1242" i="1"/>
  <c r="D1242" i="1"/>
  <c r="G1242" i="1" s="1"/>
  <c r="C1242" i="1"/>
  <c r="H1241" i="1"/>
  <c r="D1241" i="1"/>
  <c r="G1241" i="1" s="1"/>
  <c r="C1241" i="1"/>
  <c r="D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D1205" i="1"/>
  <c r="C1205" i="1"/>
  <c r="D1204" i="1"/>
  <c r="H1204" i="1" s="1"/>
  <c r="C1204" i="1"/>
  <c r="G1203" i="1"/>
  <c r="D1203" i="1"/>
  <c r="H1203" i="1" s="1"/>
  <c r="C1203" i="1"/>
  <c r="G1202" i="1"/>
  <c r="D1202" i="1"/>
  <c r="H1202" i="1" s="1"/>
  <c r="C1202" i="1"/>
  <c r="D1201" i="1"/>
  <c r="C1201" i="1"/>
  <c r="D1200" i="1"/>
  <c r="H1200" i="1" s="1"/>
  <c r="C1200" i="1"/>
  <c r="G1199" i="1"/>
  <c r="D1199" i="1"/>
  <c r="H1199" i="1" s="1"/>
  <c r="C1199" i="1"/>
  <c r="D1198" i="1"/>
  <c r="C1198" i="1"/>
  <c r="D1197" i="1"/>
  <c r="C1197" i="1"/>
  <c r="D1196" i="1"/>
  <c r="H1196" i="1" s="1"/>
  <c r="C1196" i="1"/>
  <c r="G1195" i="1"/>
  <c r="D1195" i="1"/>
  <c r="H1195" i="1" s="1"/>
  <c r="C1195" i="1"/>
  <c r="G1194" i="1"/>
  <c r="D1194" i="1"/>
  <c r="H1194" i="1" s="1"/>
  <c r="C1194" i="1"/>
  <c r="D1193" i="1"/>
  <c r="C1193" i="1"/>
  <c r="D1192" i="1"/>
  <c r="H1192" i="1" s="1"/>
  <c r="C1192" i="1"/>
  <c r="G1191" i="1"/>
  <c r="D1191" i="1"/>
  <c r="H1191" i="1" s="1"/>
  <c r="C1191" i="1"/>
  <c r="D1190" i="1"/>
  <c r="C1190" i="1"/>
  <c r="D1189" i="1"/>
  <c r="C1189" i="1"/>
  <c r="D1188" i="1"/>
  <c r="H1188" i="1" s="1"/>
  <c r="C1188" i="1"/>
  <c r="G1187" i="1"/>
  <c r="D1187" i="1"/>
  <c r="H1187" i="1" s="1"/>
  <c r="C1187" i="1"/>
  <c r="G1186" i="1"/>
  <c r="D1186" i="1"/>
  <c r="H1186" i="1" s="1"/>
  <c r="C1186" i="1"/>
  <c r="D1185" i="1"/>
  <c r="C1185" i="1"/>
  <c r="D1184" i="1"/>
  <c r="D1183" i="1"/>
  <c r="C1183" i="1"/>
  <c r="D1182" i="1"/>
  <c r="C1182" i="1"/>
  <c r="D1181" i="1"/>
  <c r="D1180" i="1"/>
  <c r="D1178" i="1"/>
  <c r="H1178" i="1" s="1"/>
  <c r="C1178" i="1"/>
  <c r="G1177" i="1"/>
  <c r="D1177" i="1"/>
  <c r="H1177" i="1" s="1"/>
  <c r="C1177" i="1"/>
  <c r="D1176" i="1"/>
  <c r="D1175" i="1"/>
  <c r="G1175" i="1" s="1"/>
  <c r="C1175" i="1"/>
  <c r="H1174" i="1"/>
  <c r="D1174" i="1"/>
  <c r="G1174" i="1" s="1"/>
  <c r="C1174" i="1"/>
  <c r="H1173" i="1"/>
  <c r="D1173" i="1"/>
  <c r="G1173" i="1" s="1"/>
  <c r="C1173" i="1"/>
  <c r="D1172" i="1"/>
  <c r="C1172" i="1"/>
  <c r="D1171" i="1"/>
  <c r="G1171" i="1" s="1"/>
  <c r="C1171" i="1"/>
  <c r="D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D1152"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G1139" i="1"/>
  <c r="D1139" i="1"/>
  <c r="H1139" i="1" s="1"/>
  <c r="C1139" i="1"/>
  <c r="D1138" i="1"/>
  <c r="C1138" i="1"/>
  <c r="D1137" i="1"/>
  <c r="C1137" i="1"/>
  <c r="D1136" i="1"/>
  <c r="H1136" i="1" s="1"/>
  <c r="C1136" i="1"/>
  <c r="G1135" i="1"/>
  <c r="D1135" i="1"/>
  <c r="H1135" i="1" s="1"/>
  <c r="C1135" i="1"/>
  <c r="G1134" i="1"/>
  <c r="D1134" i="1"/>
  <c r="H1134" i="1" s="1"/>
  <c r="C1134" i="1"/>
  <c r="D1133" i="1"/>
  <c r="C1133" i="1"/>
  <c r="D1132" i="1"/>
  <c r="H1132" i="1" s="1"/>
  <c r="C1132" i="1"/>
  <c r="G1131" i="1"/>
  <c r="D1131" i="1"/>
  <c r="H1131" i="1" s="1"/>
  <c r="C1131" i="1"/>
  <c r="D1130" i="1"/>
  <c r="C1130" i="1"/>
  <c r="D1129" i="1"/>
  <c r="C1129" i="1"/>
  <c r="D1128" i="1"/>
  <c r="H1128" i="1" s="1"/>
  <c r="C1128" i="1"/>
  <c r="G1127" i="1"/>
  <c r="D1127" i="1"/>
  <c r="H1127" i="1" s="1"/>
  <c r="C1127" i="1"/>
  <c r="G1126" i="1"/>
  <c r="D1126" i="1"/>
  <c r="H1126" i="1" s="1"/>
  <c r="C1126" i="1"/>
  <c r="D1125" i="1"/>
  <c r="C1125" i="1"/>
  <c r="D1124" i="1"/>
  <c r="H1124" i="1" s="1"/>
  <c r="C1124" i="1"/>
  <c r="G1123" i="1"/>
  <c r="D1123" i="1"/>
  <c r="H1123" i="1" s="1"/>
  <c r="C1123" i="1"/>
  <c r="D1122" i="1"/>
  <c r="C1122" i="1"/>
  <c r="D1121" i="1"/>
  <c r="C1121" i="1"/>
  <c r="D1120" i="1"/>
  <c r="H1120" i="1" s="1"/>
  <c r="C1120" i="1"/>
  <c r="G1119" i="1"/>
  <c r="D1119" i="1"/>
  <c r="H1119" i="1" s="1"/>
  <c r="C1119" i="1"/>
  <c r="G1118" i="1"/>
  <c r="D1118" i="1"/>
  <c r="H1118" i="1" s="1"/>
  <c r="C1118" i="1"/>
  <c r="D1117" i="1"/>
  <c r="C1117" i="1"/>
  <c r="D1116" i="1"/>
  <c r="H1116" i="1" s="1"/>
  <c r="C1116" i="1"/>
  <c r="G1115" i="1"/>
  <c r="D1115" i="1"/>
  <c r="H1115" i="1" s="1"/>
  <c r="C1115" i="1"/>
  <c r="D1114" i="1"/>
  <c r="C1114" i="1"/>
  <c r="D1113" i="1"/>
  <c r="C1113" i="1"/>
  <c r="D1112" i="1"/>
  <c r="H1112" i="1" s="1"/>
  <c r="C1112" i="1"/>
  <c r="G1111" i="1"/>
  <c r="D1111" i="1"/>
  <c r="H1111" i="1" s="1"/>
  <c r="C1111" i="1"/>
  <c r="G1110" i="1"/>
  <c r="D1110" i="1"/>
  <c r="H1110" i="1" s="1"/>
  <c r="C1110" i="1"/>
  <c r="D1109" i="1"/>
  <c r="C1109" i="1"/>
  <c r="D1108" i="1"/>
  <c r="H1108" i="1" s="1"/>
  <c r="C1108" i="1"/>
  <c r="G1107" i="1"/>
  <c r="D1107" i="1"/>
  <c r="H1107" i="1" s="1"/>
  <c r="C1107" i="1"/>
  <c r="D1106" i="1"/>
  <c r="C1106" i="1"/>
  <c r="D1105" i="1"/>
  <c r="C1105" i="1"/>
  <c r="D1104" i="1"/>
  <c r="H1104" i="1" s="1"/>
  <c r="C1104" i="1"/>
  <c r="G1103" i="1"/>
  <c r="D1103" i="1"/>
  <c r="H1103" i="1" s="1"/>
  <c r="C1103" i="1"/>
  <c r="G1102" i="1"/>
  <c r="D1102" i="1"/>
  <c r="H1102" i="1" s="1"/>
  <c r="C1102" i="1"/>
  <c r="D1101" i="1"/>
  <c r="C1101" i="1"/>
  <c r="D1100" i="1"/>
  <c r="H1100" i="1" s="1"/>
  <c r="C1100" i="1"/>
  <c r="G1099" i="1"/>
  <c r="D1099" i="1"/>
  <c r="H1099" i="1" s="1"/>
  <c r="C1099" i="1"/>
  <c r="D1098" i="1"/>
  <c r="C1098" i="1"/>
  <c r="D1097" i="1"/>
  <c r="C1097" i="1"/>
  <c r="D1096" i="1"/>
  <c r="H1096" i="1" s="1"/>
  <c r="C1096" i="1"/>
  <c r="G1095" i="1"/>
  <c r="D1095" i="1"/>
  <c r="H1095" i="1" s="1"/>
  <c r="C1095" i="1"/>
  <c r="G1094" i="1"/>
  <c r="D1094" i="1"/>
  <c r="H1094" i="1" s="1"/>
  <c r="C1094" i="1"/>
  <c r="D1093" i="1"/>
  <c r="H1092" i="1"/>
  <c r="D1092" i="1"/>
  <c r="G1092" i="1" s="1"/>
  <c r="C1092" i="1"/>
  <c r="H1091" i="1"/>
  <c r="D1091" i="1"/>
  <c r="G1091" i="1" s="1"/>
  <c r="C1091" i="1"/>
  <c r="D1090" i="1"/>
  <c r="C1090" i="1"/>
  <c r="D1089" i="1"/>
  <c r="G1089" i="1" s="1"/>
  <c r="C1089" i="1"/>
  <c r="H1088" i="1"/>
  <c r="D1088" i="1"/>
  <c r="G1088" i="1" s="1"/>
  <c r="C1088" i="1"/>
  <c r="H1087" i="1"/>
  <c r="D1087" i="1"/>
  <c r="G1087" i="1" s="1"/>
  <c r="C1087" i="1"/>
  <c r="D1086" i="1"/>
  <c r="C1086" i="1"/>
  <c r="D1085" i="1"/>
  <c r="G1085" i="1" s="1"/>
  <c r="C1085" i="1"/>
  <c r="H1084" i="1"/>
  <c r="D1084" i="1"/>
  <c r="G1084" i="1" s="1"/>
  <c r="C1084" i="1"/>
  <c r="H1083" i="1"/>
  <c r="D1083" i="1"/>
  <c r="G1083" i="1" s="1"/>
  <c r="C1083" i="1"/>
  <c r="D1082" i="1"/>
  <c r="C1082" i="1"/>
  <c r="D1081" i="1"/>
  <c r="G1081" i="1" s="1"/>
  <c r="C1081" i="1"/>
  <c r="H1080" i="1"/>
  <c r="D1080" i="1"/>
  <c r="G1080" i="1" s="1"/>
  <c r="C1080" i="1"/>
  <c r="H1079" i="1"/>
  <c r="D1079" i="1"/>
  <c r="G1079" i="1" s="1"/>
  <c r="C1079" i="1"/>
  <c r="D1078" i="1"/>
  <c r="C1078" i="1"/>
  <c r="D1077" i="1"/>
  <c r="G1077" i="1" s="1"/>
  <c r="C1077" i="1"/>
  <c r="H1076" i="1"/>
  <c r="D1076" i="1"/>
  <c r="G1076" i="1" s="1"/>
  <c r="C1076" i="1"/>
  <c r="H1075" i="1"/>
  <c r="D1075" i="1"/>
  <c r="G1075" i="1" s="1"/>
  <c r="C1075" i="1"/>
  <c r="D1074" i="1"/>
  <c r="H1073" i="1"/>
  <c r="G1073" i="1"/>
  <c r="D1073" i="1"/>
  <c r="C1073" i="1"/>
  <c r="H1072" i="1"/>
  <c r="G1072" i="1"/>
  <c r="D1072" i="1"/>
  <c r="C1072" i="1"/>
  <c r="H1071" i="1"/>
  <c r="G1071" i="1"/>
  <c r="D1071" i="1"/>
  <c r="C1071" i="1"/>
  <c r="H1070" i="1"/>
  <c r="G1070" i="1"/>
  <c r="D1070" i="1"/>
  <c r="C1070" i="1"/>
  <c r="H1069" i="1"/>
  <c r="G1069" i="1"/>
  <c r="D1069" i="1"/>
  <c r="C1069" i="1"/>
  <c r="D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D1016" i="1"/>
  <c r="C1016" i="1"/>
  <c r="D1015" i="1"/>
  <c r="H1015" i="1" s="1"/>
  <c r="C1015" i="1"/>
  <c r="G1014" i="1"/>
  <c r="D1014" i="1"/>
  <c r="H1014" i="1" s="1"/>
  <c r="C1014" i="1"/>
  <c r="D1013" i="1"/>
  <c r="H1013" i="1" s="1"/>
  <c r="C1013" i="1"/>
  <c r="D1012"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D906" i="1"/>
  <c r="H906" i="1" s="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D848" i="1"/>
  <c r="H848" i="1" s="1"/>
  <c r="C848" i="1"/>
  <c r="H847" i="1"/>
  <c r="G847" i="1"/>
  <c r="D847" i="1"/>
  <c r="C847" i="1"/>
  <c r="H846" i="1"/>
  <c r="G846" i="1"/>
  <c r="D846" i="1"/>
  <c r="C846" i="1"/>
  <c r="H845" i="1"/>
  <c r="G845" i="1"/>
  <c r="D845" i="1"/>
  <c r="C845" i="1"/>
  <c r="D844" i="1"/>
  <c r="H844" i="1" s="1"/>
  <c r="C844" i="1"/>
  <c r="D843" i="1"/>
  <c r="H843" i="1" s="1"/>
  <c r="C843" i="1"/>
  <c r="H842" i="1"/>
  <c r="G842" i="1"/>
  <c r="D842" i="1"/>
  <c r="C842" i="1"/>
  <c r="H841" i="1"/>
  <c r="G841" i="1"/>
  <c r="D841" i="1"/>
  <c r="C841" i="1"/>
  <c r="H840" i="1"/>
  <c r="G840" i="1"/>
  <c r="D840" i="1"/>
  <c r="C840" i="1"/>
  <c r="D839" i="1"/>
  <c r="H839" i="1" s="1"/>
  <c r="C839" i="1"/>
  <c r="H838" i="1"/>
  <c r="G838" i="1"/>
  <c r="D838" i="1"/>
  <c r="C838" i="1"/>
  <c r="H837" i="1"/>
  <c r="G837" i="1"/>
  <c r="D837" i="1"/>
  <c r="C837" i="1"/>
  <c r="D836" i="1"/>
  <c r="H836" i="1" s="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D770" i="1"/>
  <c r="G770" i="1" s="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D750" i="1"/>
  <c r="H750" i="1" s="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D734" i="1"/>
  <c r="H734" i="1" s="1"/>
  <c r="C734" i="1"/>
  <c r="H733" i="1"/>
  <c r="G733" i="1"/>
  <c r="D733" i="1"/>
  <c r="C733" i="1"/>
  <c r="H732" i="1"/>
  <c r="G732" i="1"/>
  <c r="D732" i="1"/>
  <c r="C732" i="1"/>
  <c r="D731" i="1"/>
  <c r="H731" i="1" s="1"/>
  <c r="C731" i="1"/>
  <c r="D730" i="1"/>
  <c r="G730" i="1" s="1"/>
  <c r="C730" i="1"/>
  <c r="D729" i="1"/>
  <c r="H729" i="1" s="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D705" i="1"/>
  <c r="H705" i="1" s="1"/>
  <c r="C705" i="1"/>
  <c r="D704" i="1"/>
  <c r="G704" i="1" s="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D695" i="1"/>
  <c r="H695" i="1" s="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D666" i="1"/>
  <c r="H666" i="1" s="1"/>
  <c r="C666" i="1"/>
  <c r="H665" i="1"/>
  <c r="G665" i="1"/>
  <c r="D665" i="1"/>
  <c r="C665" i="1"/>
  <c r="H664" i="1"/>
  <c r="G664" i="1"/>
  <c r="D664" i="1"/>
  <c r="C664" i="1"/>
  <c r="H663" i="1"/>
  <c r="G663" i="1"/>
  <c r="D663" i="1"/>
  <c r="C663" i="1"/>
  <c r="D662" i="1"/>
  <c r="H662" i="1" s="1"/>
  <c r="C662" i="1"/>
  <c r="H661" i="1"/>
  <c r="G661" i="1"/>
  <c r="D661" i="1"/>
  <c r="C661" i="1"/>
  <c r="H660" i="1"/>
  <c r="G660" i="1"/>
  <c r="D660" i="1"/>
  <c r="C660" i="1"/>
  <c r="H659" i="1"/>
  <c r="G659" i="1"/>
  <c r="D659" i="1"/>
  <c r="C659" i="1"/>
  <c r="H658" i="1"/>
  <c r="G658" i="1"/>
  <c r="D658" i="1"/>
  <c r="C658" i="1"/>
  <c r="D657" i="1"/>
  <c r="H657" i="1" s="1"/>
  <c r="C657" i="1"/>
  <c r="H656" i="1"/>
  <c r="G656" i="1"/>
  <c r="D656" i="1"/>
  <c r="C656" i="1"/>
  <c r="H655" i="1"/>
  <c r="G655" i="1"/>
  <c r="D655" i="1"/>
  <c r="C655" i="1"/>
  <c r="H654" i="1"/>
  <c r="G654" i="1"/>
  <c r="D654" i="1"/>
  <c r="C654" i="1"/>
  <c r="H653" i="1"/>
  <c r="G653" i="1"/>
  <c r="D653" i="1"/>
  <c r="C653" i="1"/>
  <c r="H652" i="1"/>
  <c r="D652" i="1"/>
  <c r="G652" i="1" s="1"/>
  <c r="C652" i="1"/>
  <c r="H651" i="1"/>
  <c r="G651" i="1"/>
  <c r="D651" i="1"/>
  <c r="C651" i="1"/>
  <c r="H650" i="1"/>
  <c r="D650" i="1"/>
  <c r="G650" i="1" s="1"/>
  <c r="C650" i="1"/>
  <c r="D649" i="1"/>
  <c r="H649" i="1" s="1"/>
  <c r="C649" i="1"/>
  <c r="D648" i="1"/>
  <c r="H648" i="1" s="1"/>
  <c r="C648" i="1"/>
  <c r="D647" i="1"/>
  <c r="H647" i="1" s="1"/>
  <c r="C647" i="1"/>
  <c r="H646" i="1"/>
  <c r="G646" i="1"/>
  <c r="D646" i="1"/>
  <c r="C646" i="1"/>
  <c r="H645" i="1"/>
  <c r="G645" i="1"/>
  <c r="D645" i="1"/>
  <c r="C645" i="1"/>
  <c r="C641" i="1"/>
  <c r="D636" i="1"/>
  <c r="G636" i="1" s="1"/>
  <c r="C636" i="1"/>
  <c r="D635" i="1"/>
  <c r="G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D622" i="1"/>
  <c r="C622" i="1"/>
  <c r="D621" i="1"/>
  <c r="H621" i="1" s="1"/>
  <c r="C621" i="1"/>
  <c r="G620" i="1"/>
  <c r="D620" i="1"/>
  <c r="H620" i="1" s="1"/>
  <c r="C620" i="1"/>
  <c r="D619" i="1"/>
  <c r="H619" i="1" s="1"/>
  <c r="C619" i="1"/>
  <c r="D618" i="1"/>
  <c r="C618" i="1"/>
  <c r="D617" i="1"/>
  <c r="H617" i="1" s="1"/>
  <c r="C617" i="1"/>
  <c r="G616" i="1"/>
  <c r="D616" i="1"/>
  <c r="H616" i="1" s="1"/>
  <c r="C616" i="1"/>
  <c r="D615" i="1"/>
  <c r="C615" i="1"/>
  <c r="D614" i="1"/>
  <c r="C614" i="1"/>
  <c r="D613" i="1"/>
  <c r="H613" i="1" s="1"/>
  <c r="C613" i="1"/>
  <c r="G612" i="1"/>
  <c r="D612" i="1"/>
  <c r="H612" i="1" s="1"/>
  <c r="C612" i="1"/>
  <c r="G611" i="1"/>
  <c r="D611" i="1"/>
  <c r="H611" i="1" s="1"/>
  <c r="C611" i="1"/>
  <c r="D610" i="1"/>
  <c r="H609" i="1"/>
  <c r="D609" i="1"/>
  <c r="G609" i="1" s="1"/>
  <c r="C609" i="1"/>
  <c r="D608" i="1"/>
  <c r="C608" i="1"/>
  <c r="D607" i="1"/>
  <c r="C607" i="1"/>
  <c r="D606" i="1"/>
  <c r="G606" i="1" s="1"/>
  <c r="C606" i="1"/>
  <c r="H605" i="1"/>
  <c r="D605" i="1"/>
  <c r="G605" i="1" s="1"/>
  <c r="C605" i="1"/>
  <c r="H604" i="1"/>
  <c r="D604" i="1"/>
  <c r="G604" i="1" s="1"/>
  <c r="C604" i="1"/>
  <c r="D603" i="1"/>
  <c r="C603" i="1"/>
  <c r="D602" i="1"/>
  <c r="G602" i="1" s="1"/>
  <c r="C602" i="1"/>
  <c r="H601" i="1"/>
  <c r="D601" i="1"/>
  <c r="G601" i="1" s="1"/>
  <c r="C601" i="1"/>
  <c r="D600" i="1"/>
  <c r="C600" i="1"/>
  <c r="D599" i="1"/>
  <c r="C599" i="1"/>
  <c r="D598" i="1"/>
  <c r="G598" i="1" s="1"/>
  <c r="C598" i="1"/>
  <c r="D597" i="1"/>
  <c r="G597" i="1" s="1"/>
  <c r="C597" i="1"/>
  <c r="H596" i="1"/>
  <c r="D596" i="1"/>
  <c r="G596" i="1" s="1"/>
  <c r="C596" i="1"/>
  <c r="D595" i="1"/>
  <c r="C595" i="1"/>
  <c r="D594" i="1"/>
  <c r="G594" i="1" s="1"/>
  <c r="C594" i="1"/>
  <c r="H593" i="1"/>
  <c r="D593" i="1"/>
  <c r="G593" i="1" s="1"/>
  <c r="C593" i="1"/>
  <c r="D592" i="1"/>
  <c r="C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G564" i="1"/>
  <c r="D564" i="1"/>
  <c r="H564" i="1" s="1"/>
  <c r="C564" i="1"/>
  <c r="D563" i="1"/>
  <c r="C563" i="1"/>
  <c r="D562" i="1"/>
  <c r="C562" i="1"/>
  <c r="G561" i="1"/>
  <c r="D561" i="1"/>
  <c r="H561" i="1" s="1"/>
  <c r="C561" i="1"/>
  <c r="D560" i="1"/>
  <c r="C560" i="1"/>
  <c r="D559" i="1"/>
  <c r="H559" i="1" s="1"/>
  <c r="C559" i="1"/>
  <c r="D558" i="1"/>
  <c r="C558" i="1"/>
  <c r="G557" i="1"/>
  <c r="D557" i="1"/>
  <c r="H557" i="1" s="1"/>
  <c r="C557" i="1"/>
  <c r="D556" i="1"/>
  <c r="H556" i="1" s="1"/>
  <c r="C556" i="1"/>
  <c r="G555" i="1"/>
  <c r="D555" i="1"/>
  <c r="H555" i="1" s="1"/>
  <c r="C555" i="1"/>
  <c r="D554" i="1"/>
  <c r="C554" i="1"/>
  <c r="G553" i="1"/>
  <c r="D553" i="1"/>
  <c r="H553" i="1" s="1"/>
  <c r="C553" i="1"/>
  <c r="D552" i="1"/>
  <c r="H552" i="1" s="1"/>
  <c r="C552" i="1"/>
  <c r="G551" i="1"/>
  <c r="D551" i="1"/>
  <c r="H551" i="1" s="1"/>
  <c r="C551" i="1"/>
  <c r="D550" i="1"/>
  <c r="C550" i="1"/>
  <c r="G549" i="1"/>
  <c r="D549" i="1"/>
  <c r="H549" i="1" s="1"/>
  <c r="C549" i="1"/>
  <c r="G548" i="1"/>
  <c r="D548" i="1"/>
  <c r="H548" i="1" s="1"/>
  <c r="C548" i="1"/>
  <c r="D547" i="1"/>
  <c r="C547" i="1"/>
  <c r="D546" i="1"/>
  <c r="C546" i="1"/>
  <c r="G545" i="1"/>
  <c r="D545" i="1"/>
  <c r="H545" i="1" s="1"/>
  <c r="C545" i="1"/>
  <c r="D544" i="1"/>
  <c r="C544" i="1"/>
  <c r="D543" i="1"/>
  <c r="H543" i="1" s="1"/>
  <c r="C543" i="1"/>
  <c r="D542" i="1"/>
  <c r="C542" i="1"/>
  <c r="G541" i="1"/>
  <c r="D541" i="1"/>
  <c r="H541" i="1" s="1"/>
  <c r="C541" i="1"/>
  <c r="D540" i="1"/>
  <c r="H540" i="1" s="1"/>
  <c r="C540" i="1"/>
  <c r="G539" i="1"/>
  <c r="D539" i="1"/>
  <c r="H539" i="1" s="1"/>
  <c r="C539" i="1"/>
  <c r="D538" i="1"/>
  <c r="C538" i="1"/>
  <c r="G537" i="1"/>
  <c r="D537" i="1"/>
  <c r="H537" i="1" s="1"/>
  <c r="C537" i="1"/>
  <c r="D536" i="1"/>
  <c r="H536" i="1" s="1"/>
  <c r="C536" i="1"/>
  <c r="G535" i="1"/>
  <c r="D535" i="1"/>
  <c r="H535" i="1" s="1"/>
  <c r="C535" i="1"/>
  <c r="D534" i="1"/>
  <c r="C534" i="1"/>
  <c r="G533" i="1"/>
  <c r="D533" i="1"/>
  <c r="H533" i="1" s="1"/>
  <c r="C533" i="1"/>
  <c r="G532" i="1"/>
  <c r="D532" i="1"/>
  <c r="H532" i="1" s="1"/>
  <c r="C532" i="1"/>
  <c r="D531" i="1"/>
  <c r="C531" i="1"/>
  <c r="C530" i="1"/>
  <c r="D528" i="1"/>
  <c r="H528" i="1" s="1"/>
  <c r="C528" i="1"/>
  <c r="G527" i="1"/>
  <c r="D527" i="1"/>
  <c r="H527" i="1" s="1"/>
  <c r="C527" i="1"/>
  <c r="D526" i="1"/>
  <c r="H526" i="1" s="1"/>
  <c r="C526" i="1"/>
  <c r="D525" i="1"/>
  <c r="C525" i="1"/>
  <c r="D524" i="1"/>
  <c r="H524" i="1" s="1"/>
  <c r="C524" i="1"/>
  <c r="G523" i="1"/>
  <c r="D523" i="1"/>
  <c r="H523" i="1" s="1"/>
  <c r="C523" i="1"/>
  <c r="D522" i="1"/>
  <c r="C522" i="1"/>
  <c r="D521" i="1"/>
  <c r="C521" i="1"/>
  <c r="D520" i="1"/>
  <c r="H520" i="1" s="1"/>
  <c r="C520" i="1"/>
  <c r="G519" i="1"/>
  <c r="D519" i="1"/>
  <c r="H519" i="1" s="1"/>
  <c r="C519" i="1"/>
  <c r="G518" i="1"/>
  <c r="D518" i="1"/>
  <c r="H518" i="1" s="1"/>
  <c r="C518" i="1"/>
  <c r="D517" i="1"/>
  <c r="C517" i="1"/>
  <c r="D516" i="1"/>
  <c r="H516" i="1" s="1"/>
  <c r="C516" i="1"/>
  <c r="G515" i="1"/>
  <c r="D515" i="1"/>
  <c r="H515" i="1" s="1"/>
  <c r="C515" i="1"/>
  <c r="D514" i="1"/>
  <c r="C514" i="1"/>
  <c r="D513" i="1"/>
  <c r="C513" i="1"/>
  <c r="D512" i="1"/>
  <c r="H512" i="1" s="1"/>
  <c r="C512" i="1"/>
  <c r="G511" i="1"/>
  <c r="D511" i="1"/>
  <c r="H511" i="1" s="1"/>
  <c r="C511" i="1"/>
  <c r="G510" i="1"/>
  <c r="D510" i="1"/>
  <c r="H510" i="1" s="1"/>
  <c r="C510" i="1"/>
  <c r="D509" i="1"/>
  <c r="C509" i="1"/>
  <c r="D508" i="1"/>
  <c r="H508" i="1" s="1"/>
  <c r="C508" i="1"/>
  <c r="G507" i="1"/>
  <c r="D507" i="1"/>
  <c r="H507" i="1" s="1"/>
  <c r="C507" i="1"/>
  <c r="D506" i="1"/>
  <c r="C506" i="1"/>
  <c r="D505" i="1"/>
  <c r="C505" i="1"/>
  <c r="D504" i="1"/>
  <c r="H504" i="1" s="1"/>
  <c r="C504" i="1"/>
  <c r="G503" i="1"/>
  <c r="D503" i="1"/>
  <c r="H503" i="1" s="1"/>
  <c r="C503" i="1"/>
  <c r="D502" i="1"/>
  <c r="C502" i="1"/>
  <c r="D501" i="1"/>
  <c r="C501" i="1"/>
  <c r="D500" i="1"/>
  <c r="H500" i="1" s="1"/>
  <c r="C500" i="1"/>
  <c r="G499" i="1"/>
  <c r="D499" i="1"/>
  <c r="H499" i="1" s="1"/>
  <c r="C499" i="1"/>
  <c r="D498" i="1"/>
  <c r="C498" i="1"/>
  <c r="D497" i="1"/>
  <c r="C497" i="1"/>
  <c r="D496" i="1"/>
  <c r="D495" i="1"/>
  <c r="G495" i="1" s="1"/>
  <c r="C495" i="1"/>
  <c r="D494" i="1"/>
  <c r="C494" i="1"/>
  <c r="D493" i="1"/>
  <c r="G493" i="1" s="1"/>
  <c r="C493" i="1"/>
  <c r="H492" i="1"/>
  <c r="D492" i="1"/>
  <c r="G492" i="1" s="1"/>
  <c r="C492" i="1"/>
  <c r="D491" i="1"/>
  <c r="C491" i="1"/>
  <c r="D490" i="1"/>
  <c r="C490" i="1"/>
  <c r="D489" i="1"/>
  <c r="G489" i="1" s="1"/>
  <c r="C489" i="1"/>
  <c r="H488" i="1"/>
  <c r="D488" i="1"/>
  <c r="G488" i="1" s="1"/>
  <c r="C488" i="1"/>
  <c r="H487" i="1"/>
  <c r="D487" i="1"/>
  <c r="G487" i="1" s="1"/>
  <c r="C487"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D464" i="1"/>
  <c r="G463" i="1"/>
  <c r="D463" i="1"/>
  <c r="H463" i="1" s="1"/>
  <c r="C463" i="1"/>
  <c r="G462" i="1"/>
  <c r="D462" i="1"/>
  <c r="H462" i="1" s="1"/>
  <c r="C462" i="1"/>
  <c r="D461" i="1"/>
  <c r="C461" i="1"/>
  <c r="D460" i="1"/>
  <c r="D459" i="1"/>
  <c r="H459" i="1" s="1"/>
  <c r="C459" i="1"/>
  <c r="G458" i="1"/>
  <c r="D458" i="1"/>
  <c r="H458" i="1" s="1"/>
  <c r="C458" i="1"/>
  <c r="G457" i="1"/>
  <c r="D457" i="1"/>
  <c r="H457" i="1" s="1"/>
  <c r="C457" i="1"/>
  <c r="D456" i="1"/>
  <c r="C456" i="1"/>
  <c r="D455" i="1"/>
  <c r="H455" i="1" s="1"/>
  <c r="C455" i="1"/>
  <c r="G454" i="1"/>
  <c r="D454" i="1"/>
  <c r="H454" i="1" s="1"/>
  <c r="C454" i="1"/>
  <c r="D453" i="1"/>
  <c r="H453" i="1" s="1"/>
  <c r="C453" i="1"/>
  <c r="D452" i="1"/>
  <c r="C452" i="1"/>
  <c r="D451" i="1"/>
  <c r="H451" i="1" s="1"/>
  <c r="C451" i="1"/>
  <c r="G450" i="1"/>
  <c r="D450" i="1"/>
  <c r="H450" i="1" s="1"/>
  <c r="C450" i="1"/>
  <c r="G449" i="1"/>
  <c r="D449" i="1"/>
  <c r="H449" i="1" s="1"/>
  <c r="C449" i="1"/>
  <c r="D448" i="1"/>
  <c r="C448" i="1"/>
  <c r="D447" i="1"/>
  <c r="H447" i="1" s="1"/>
  <c r="C447" i="1"/>
  <c r="G446" i="1"/>
  <c r="D446" i="1"/>
  <c r="H446" i="1" s="1"/>
  <c r="C446" i="1"/>
  <c r="D445" i="1"/>
  <c r="H445" i="1" s="1"/>
  <c r="C445" i="1"/>
  <c r="D444" i="1"/>
  <c r="C444" i="1"/>
  <c r="D443" i="1"/>
  <c r="H443" i="1" s="1"/>
  <c r="C443" i="1"/>
  <c r="G442" i="1"/>
  <c r="D442" i="1"/>
  <c r="H442" i="1" s="1"/>
  <c r="C442" i="1"/>
  <c r="G441" i="1"/>
  <c r="D441" i="1"/>
  <c r="H441" i="1" s="1"/>
  <c r="C441" i="1"/>
  <c r="D440" i="1"/>
  <c r="C440" i="1"/>
  <c r="D439" i="1"/>
  <c r="H439" i="1" s="1"/>
  <c r="C439" i="1"/>
  <c r="G438" i="1"/>
  <c r="D438" i="1"/>
  <c r="H438" i="1" s="1"/>
  <c r="C438" i="1"/>
  <c r="D437" i="1"/>
  <c r="H437" i="1" s="1"/>
  <c r="C437" i="1"/>
  <c r="D436" i="1"/>
  <c r="C436" i="1"/>
  <c r="D435" i="1"/>
  <c r="H435" i="1" s="1"/>
  <c r="C435" i="1"/>
  <c r="G434" i="1"/>
  <c r="D434" i="1"/>
  <c r="H434" i="1" s="1"/>
  <c r="C434" i="1"/>
  <c r="G433" i="1"/>
  <c r="D433" i="1"/>
  <c r="H433" i="1" s="1"/>
  <c r="C433" i="1"/>
  <c r="D432" i="1"/>
  <c r="C432" i="1"/>
  <c r="D431" i="1"/>
  <c r="H431" i="1" s="1"/>
  <c r="C431" i="1"/>
  <c r="G430" i="1"/>
  <c r="D430" i="1"/>
  <c r="H430" i="1" s="1"/>
  <c r="C430" i="1"/>
  <c r="D429" i="1"/>
  <c r="H429" i="1" s="1"/>
  <c r="C429" i="1"/>
  <c r="D428" i="1"/>
  <c r="C428" i="1"/>
  <c r="D427" i="1"/>
  <c r="H427" i="1" s="1"/>
  <c r="C427" i="1"/>
  <c r="G426" i="1"/>
  <c r="D426" i="1"/>
  <c r="H426" i="1" s="1"/>
  <c r="C426" i="1"/>
  <c r="G425" i="1"/>
  <c r="D425" i="1"/>
  <c r="H425" i="1" s="1"/>
  <c r="C425" i="1"/>
  <c r="H423" i="1"/>
  <c r="D423" i="1"/>
  <c r="G423" i="1" s="1"/>
  <c r="C423" i="1"/>
  <c r="C422" i="1"/>
  <c r="C421" i="1"/>
  <c r="D416" i="1"/>
  <c r="C416" i="1"/>
  <c r="D415" i="1"/>
  <c r="G415" i="1" s="1"/>
  <c r="C415" i="1"/>
  <c r="D414" i="1"/>
  <c r="G414" i="1" s="1"/>
  <c r="C414" i="1"/>
  <c r="H411" i="1"/>
  <c r="G411" i="1"/>
  <c r="D411" i="1"/>
  <c r="C411" i="1"/>
  <c r="H410" i="1"/>
  <c r="G410" i="1"/>
  <c r="D410" i="1"/>
  <c r="C410" i="1"/>
  <c r="H409" i="1"/>
  <c r="G409" i="1"/>
  <c r="D409" i="1"/>
  <c r="C409" i="1"/>
  <c r="H408" i="1"/>
  <c r="G408" i="1"/>
  <c r="D408" i="1"/>
  <c r="C408" i="1"/>
  <c r="D407" i="1"/>
  <c r="D406" i="1"/>
  <c r="C406" i="1"/>
  <c r="D405" i="1"/>
  <c r="H404" i="1"/>
  <c r="D404" i="1"/>
  <c r="G404" i="1" s="1"/>
  <c r="C404" i="1"/>
  <c r="D403" i="1"/>
  <c r="C403" i="1"/>
  <c r="D402" i="1"/>
  <c r="G402" i="1" s="1"/>
  <c r="C402" i="1"/>
  <c r="H401" i="1"/>
  <c r="D401" i="1"/>
  <c r="G401" i="1" s="1"/>
  <c r="C401" i="1"/>
  <c r="D400" i="1"/>
  <c r="C400" i="1"/>
  <c r="D399" i="1"/>
  <c r="C399" i="1"/>
  <c r="D398" i="1"/>
  <c r="G398" i="1" s="1"/>
  <c r="C398" i="1"/>
  <c r="H397" i="1"/>
  <c r="D397" i="1"/>
  <c r="G397" i="1" s="1"/>
  <c r="C397" i="1"/>
  <c r="D396" i="1"/>
  <c r="H395" i="1"/>
  <c r="G395" i="1"/>
  <c r="D395" i="1"/>
  <c r="C395" i="1"/>
  <c r="D394" i="1"/>
  <c r="H394" i="1" s="1"/>
  <c r="C394" i="1"/>
  <c r="D393" i="1"/>
  <c r="H392" i="1"/>
  <c r="D392" i="1"/>
  <c r="G392" i="1" s="1"/>
  <c r="C392" i="1"/>
  <c r="H391" i="1"/>
  <c r="D391" i="1"/>
  <c r="G391" i="1" s="1"/>
  <c r="C391" i="1"/>
  <c r="H390" i="1"/>
  <c r="D390" i="1"/>
  <c r="G390" i="1" s="1"/>
  <c r="C390" i="1"/>
  <c r="H389" i="1"/>
  <c r="D389" i="1"/>
  <c r="G389" i="1" s="1"/>
  <c r="C389" i="1"/>
  <c r="H388" i="1"/>
  <c r="D388" i="1"/>
  <c r="G388" i="1" s="1"/>
  <c r="C388" i="1"/>
  <c r="H387" i="1"/>
  <c r="D387" i="1"/>
  <c r="G387" i="1" s="1"/>
  <c r="C387" i="1"/>
  <c r="H386" i="1"/>
  <c r="D386" i="1"/>
  <c r="G386" i="1" s="1"/>
  <c r="C386" i="1"/>
  <c r="H385" i="1"/>
  <c r="D385" i="1"/>
  <c r="G385" i="1" s="1"/>
  <c r="C385" i="1"/>
  <c r="D384" i="1"/>
  <c r="G384" i="1" s="1"/>
  <c r="C384" i="1"/>
  <c r="C383" i="1"/>
  <c r="H382" i="1"/>
  <c r="D382" i="1"/>
  <c r="G382" i="1" s="1"/>
  <c r="C382" i="1"/>
  <c r="D381" i="1"/>
  <c r="G381" i="1" s="1"/>
  <c r="C381" i="1"/>
  <c r="H380" i="1"/>
  <c r="D380" i="1"/>
  <c r="G380" i="1" s="1"/>
  <c r="C380" i="1"/>
  <c r="H379" i="1"/>
  <c r="D379" i="1"/>
  <c r="G379" i="1" s="1"/>
  <c r="C379" i="1"/>
  <c r="H378" i="1"/>
  <c r="D378" i="1"/>
  <c r="G378" i="1" s="1"/>
  <c r="C378" i="1"/>
  <c r="H377" i="1"/>
  <c r="D377" i="1"/>
  <c r="G377" i="1" s="1"/>
  <c r="C377" i="1"/>
  <c r="H376" i="1"/>
  <c r="D376" i="1"/>
  <c r="G376" i="1" s="1"/>
  <c r="C376" i="1"/>
  <c r="D375" i="1"/>
  <c r="G375" i="1" s="1"/>
  <c r="C375" i="1"/>
  <c r="D374" i="1"/>
  <c r="G374" i="1" s="1"/>
  <c r="C374" i="1"/>
  <c r="D373" i="1"/>
  <c r="G373" i="1" s="1"/>
  <c r="C373" i="1"/>
  <c r="H372" i="1"/>
  <c r="D372" i="1"/>
  <c r="G372" i="1" s="1"/>
  <c r="C372" i="1"/>
  <c r="H371" i="1"/>
  <c r="D371" i="1"/>
  <c r="G371" i="1" s="1"/>
  <c r="C371" i="1"/>
  <c r="H370" i="1"/>
  <c r="D370" i="1"/>
  <c r="G370" i="1" s="1"/>
  <c r="C370" i="1"/>
  <c r="H369" i="1"/>
  <c r="D369" i="1"/>
  <c r="G369" i="1" s="1"/>
  <c r="C369" i="1"/>
  <c r="D367" i="1"/>
  <c r="H367" i="1" s="1"/>
  <c r="C367" i="1"/>
  <c r="D366" i="1"/>
  <c r="C366" i="1"/>
  <c r="D365" i="1"/>
  <c r="H365" i="1" s="1"/>
  <c r="C365" i="1"/>
  <c r="G364" i="1"/>
  <c r="D364" i="1"/>
  <c r="H364" i="1" s="1"/>
  <c r="C364" i="1"/>
  <c r="D363" i="1"/>
  <c r="C363" i="1"/>
  <c r="D362" i="1"/>
  <c r="C362" i="1"/>
  <c r="D361" i="1"/>
  <c r="H360" i="1"/>
  <c r="D360" i="1"/>
  <c r="G360" i="1" s="1"/>
  <c r="C360" i="1"/>
  <c r="D359" i="1"/>
  <c r="C359" i="1"/>
  <c r="D358" i="1"/>
  <c r="G358" i="1" s="1"/>
  <c r="C358" i="1"/>
  <c r="H357" i="1"/>
  <c r="D357" i="1"/>
  <c r="G357" i="1" s="1"/>
  <c r="C357" i="1"/>
  <c r="H354" i="1"/>
  <c r="G354" i="1"/>
  <c r="D354" i="1"/>
  <c r="C354" i="1"/>
  <c r="D353" i="1"/>
  <c r="D352" i="1"/>
  <c r="C352" i="1"/>
  <c r="D351" i="1"/>
  <c r="H351" i="1" s="1"/>
  <c r="C351" i="1"/>
  <c r="C350" i="1"/>
  <c r="D348" i="1"/>
  <c r="G348" i="1" s="1"/>
  <c r="C348" i="1"/>
  <c r="H347" i="1"/>
  <c r="D347" i="1"/>
  <c r="G347" i="1" s="1"/>
  <c r="C347" i="1"/>
  <c r="H346" i="1"/>
  <c r="D346" i="1"/>
  <c r="G346" i="1" s="1"/>
  <c r="C346" i="1"/>
  <c r="D345" i="1"/>
  <c r="C345" i="1"/>
  <c r="D344" i="1"/>
  <c r="H343" i="1"/>
  <c r="G343" i="1"/>
  <c r="D343" i="1"/>
  <c r="C343" i="1"/>
  <c r="H342" i="1"/>
  <c r="G342" i="1"/>
  <c r="D342" i="1"/>
  <c r="C342" i="1"/>
  <c r="D341" i="1"/>
  <c r="D340" i="1"/>
  <c r="C340" i="1"/>
  <c r="G339" i="1"/>
  <c r="D339" i="1"/>
  <c r="H339" i="1" s="1"/>
  <c r="C339" i="1"/>
  <c r="G338" i="1"/>
  <c r="D338" i="1"/>
  <c r="H338" i="1" s="1"/>
  <c r="C338" i="1"/>
  <c r="G337" i="1"/>
  <c r="D337" i="1"/>
  <c r="H337" i="1" s="1"/>
  <c r="C337" i="1"/>
  <c r="D336" i="1"/>
  <c r="D335" i="1"/>
  <c r="H335" i="1" s="1"/>
  <c r="C335" i="1"/>
  <c r="G334" i="1"/>
  <c r="D334" i="1"/>
  <c r="H334" i="1" s="1"/>
  <c r="C334" i="1"/>
  <c r="G333" i="1"/>
  <c r="D333" i="1"/>
  <c r="H333" i="1" s="1"/>
  <c r="C333" i="1"/>
  <c r="D332" i="1"/>
  <c r="C332" i="1"/>
  <c r="D331" i="1"/>
  <c r="H331" i="1" s="1"/>
  <c r="C331" i="1"/>
  <c r="G330" i="1"/>
  <c r="D330" i="1"/>
  <c r="H330" i="1" s="1"/>
  <c r="C330" i="1"/>
  <c r="D329" i="1"/>
  <c r="C329" i="1"/>
  <c r="D328" i="1"/>
  <c r="C328" i="1"/>
  <c r="D327" i="1"/>
  <c r="H327" i="1" s="1"/>
  <c r="C327" i="1"/>
  <c r="G326" i="1"/>
  <c r="D326" i="1"/>
  <c r="H326" i="1" s="1"/>
  <c r="C326" i="1"/>
  <c r="G325" i="1"/>
  <c r="D325" i="1"/>
  <c r="H325" i="1" s="1"/>
  <c r="C325" i="1"/>
  <c r="D324" i="1"/>
  <c r="C324" i="1"/>
  <c r="D323" i="1"/>
  <c r="H323" i="1" s="1"/>
  <c r="C323" i="1"/>
  <c r="G322" i="1"/>
  <c r="D322" i="1"/>
  <c r="H322" i="1" s="1"/>
  <c r="C322" i="1"/>
  <c r="D321" i="1"/>
  <c r="C321" i="1"/>
  <c r="D320" i="1"/>
  <c r="C320" i="1"/>
  <c r="D319" i="1"/>
  <c r="H319" i="1" s="1"/>
  <c r="C319" i="1"/>
  <c r="G318" i="1"/>
  <c r="D318" i="1"/>
  <c r="H318" i="1" s="1"/>
  <c r="C318" i="1"/>
  <c r="D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C305" i="1"/>
  <c r="D302" i="1"/>
  <c r="H302" i="1" s="1"/>
  <c r="C302" i="1"/>
  <c r="G301" i="1"/>
  <c r="D301" i="1"/>
  <c r="H301" i="1" s="1"/>
  <c r="C301" i="1"/>
  <c r="G300" i="1"/>
  <c r="D300" i="1"/>
  <c r="H300" i="1" s="1"/>
  <c r="C300" i="1"/>
  <c r="D299" i="1"/>
  <c r="C299" i="1"/>
  <c r="D298" i="1"/>
  <c r="H298" i="1" s="1"/>
  <c r="C298" i="1"/>
  <c r="G294" i="1"/>
  <c r="D294" i="1"/>
  <c r="H294" i="1" s="1"/>
  <c r="C294" i="1"/>
  <c r="D293" i="1"/>
  <c r="D292" i="1"/>
  <c r="H292" i="1" s="1"/>
  <c r="C292" i="1"/>
  <c r="G291" i="1"/>
  <c r="D291" i="1"/>
  <c r="H291" i="1" s="1"/>
  <c r="C291" i="1"/>
  <c r="G290" i="1"/>
  <c r="D290" i="1"/>
  <c r="H290" i="1" s="1"/>
  <c r="C290" i="1"/>
  <c r="D289" i="1"/>
  <c r="C289" i="1"/>
  <c r="D288" i="1"/>
  <c r="H288" i="1" s="1"/>
  <c r="C288" i="1"/>
  <c r="G287" i="1"/>
  <c r="D287" i="1"/>
  <c r="H287" i="1" s="1"/>
  <c r="C287" i="1"/>
  <c r="G286" i="1"/>
  <c r="D286" i="1"/>
  <c r="H286" i="1" s="1"/>
  <c r="C286" i="1"/>
  <c r="D285" i="1"/>
  <c r="C285" i="1"/>
  <c r="D284" i="1"/>
  <c r="H284" i="1" s="1"/>
  <c r="C284" i="1"/>
  <c r="G283" i="1"/>
  <c r="D283" i="1"/>
  <c r="H283" i="1" s="1"/>
  <c r="C283" i="1"/>
  <c r="G282" i="1"/>
  <c r="D282" i="1"/>
  <c r="H282" i="1" s="1"/>
  <c r="C282" i="1"/>
  <c r="D281" i="1"/>
  <c r="C281" i="1"/>
  <c r="D280" i="1"/>
  <c r="H280" i="1" s="1"/>
  <c r="C280" i="1"/>
  <c r="G279" i="1"/>
  <c r="D279" i="1"/>
  <c r="H279" i="1" s="1"/>
  <c r="C279" i="1"/>
  <c r="G278" i="1"/>
  <c r="D278" i="1"/>
  <c r="H278" i="1" s="1"/>
  <c r="C278" i="1"/>
  <c r="D277" i="1"/>
  <c r="C277" i="1"/>
  <c r="D276" i="1"/>
  <c r="H276" i="1" s="1"/>
  <c r="C276" i="1"/>
  <c r="G275" i="1"/>
  <c r="D275" i="1"/>
  <c r="H275" i="1" s="1"/>
  <c r="C275" i="1"/>
  <c r="G274" i="1"/>
  <c r="D274" i="1"/>
  <c r="H274" i="1" s="1"/>
  <c r="C274" i="1"/>
  <c r="D273" i="1"/>
  <c r="C273" i="1"/>
  <c r="D272" i="1"/>
  <c r="H272" i="1" s="1"/>
  <c r="C272" i="1"/>
  <c r="D271" i="1"/>
  <c r="H271" i="1" s="1"/>
  <c r="C271" i="1"/>
  <c r="C270" i="1"/>
  <c r="H268" i="1"/>
  <c r="D268" i="1"/>
  <c r="G268" i="1" s="1"/>
  <c r="C268" i="1"/>
  <c r="D267" i="1"/>
  <c r="C267" i="1"/>
  <c r="D266" i="1"/>
  <c r="C266" i="1"/>
  <c r="D265" i="1"/>
  <c r="H264" i="1"/>
  <c r="G264" i="1"/>
  <c r="D264" i="1"/>
  <c r="C264" i="1"/>
  <c r="H263" i="1"/>
  <c r="G263" i="1"/>
  <c r="D263" i="1"/>
  <c r="C263" i="1"/>
  <c r="H262" i="1"/>
  <c r="G262" i="1"/>
  <c r="D262" i="1"/>
  <c r="C262" i="1"/>
  <c r="H261" i="1"/>
  <c r="G261" i="1"/>
  <c r="D261" i="1"/>
  <c r="C261" i="1"/>
  <c r="H260" i="1"/>
  <c r="G260" i="1"/>
  <c r="D260" i="1"/>
  <c r="C260" i="1"/>
  <c r="D259" i="1"/>
  <c r="D257" i="1"/>
  <c r="H257" i="1" s="1"/>
  <c r="C257" i="1"/>
  <c r="G256" i="1"/>
  <c r="D256" i="1"/>
  <c r="H256" i="1" s="1"/>
  <c r="C256" i="1"/>
  <c r="D255" i="1"/>
  <c r="C255" i="1"/>
  <c r="D254" i="1"/>
  <c r="C254" i="1"/>
  <c r="D253" i="1"/>
  <c r="H253" i="1" s="1"/>
  <c r="C253" i="1"/>
  <c r="G252" i="1"/>
  <c r="D252" i="1"/>
  <c r="H252" i="1" s="1"/>
  <c r="C252" i="1"/>
  <c r="D251" i="1"/>
  <c r="H251" i="1" s="1"/>
  <c r="C251" i="1"/>
  <c r="D250" i="1"/>
  <c r="C250" i="1"/>
  <c r="D249" i="1"/>
  <c r="H249" i="1" s="1"/>
  <c r="C249" i="1"/>
  <c r="G248" i="1"/>
  <c r="D248" i="1"/>
  <c r="H248" i="1" s="1"/>
  <c r="C248" i="1"/>
  <c r="D247" i="1"/>
  <c r="C247" i="1"/>
  <c r="D246" i="1"/>
  <c r="C246" i="1"/>
  <c r="D245" i="1"/>
  <c r="H245" i="1" s="1"/>
  <c r="C245" i="1"/>
  <c r="D244" i="1"/>
  <c r="H244" i="1" s="1"/>
  <c r="C244" i="1"/>
  <c r="G243" i="1"/>
  <c r="D243" i="1"/>
  <c r="H243" i="1" s="1"/>
  <c r="C243" i="1"/>
  <c r="C242" i="1"/>
  <c r="D241" i="1"/>
  <c r="H241" i="1" s="1"/>
  <c r="C241" i="1"/>
  <c r="G240" i="1"/>
  <c r="D240" i="1"/>
  <c r="H240" i="1" s="1"/>
  <c r="C240" i="1"/>
  <c r="D239" i="1"/>
  <c r="C239" i="1"/>
  <c r="D238" i="1"/>
  <c r="C238" i="1"/>
  <c r="D237" i="1"/>
  <c r="H237" i="1" s="1"/>
  <c r="C237" i="1"/>
  <c r="G236" i="1"/>
  <c r="D236" i="1"/>
  <c r="H236" i="1" s="1"/>
  <c r="C236" i="1"/>
  <c r="G235" i="1"/>
  <c r="D235" i="1"/>
  <c r="H235" i="1" s="1"/>
  <c r="C235" i="1"/>
  <c r="D234" i="1"/>
  <c r="C234" i="1"/>
  <c r="D233" i="1"/>
  <c r="H233" i="1" s="1"/>
  <c r="C233" i="1"/>
  <c r="G232" i="1"/>
  <c r="D232" i="1"/>
  <c r="H232" i="1" s="1"/>
  <c r="C232" i="1"/>
  <c r="D231" i="1"/>
  <c r="C231" i="1"/>
  <c r="D230" i="1"/>
  <c r="C230" i="1"/>
  <c r="D229" i="1"/>
  <c r="C229" i="1"/>
  <c r="G228" i="1"/>
  <c r="D228" i="1"/>
  <c r="H228" i="1" s="1"/>
  <c r="C228" i="1"/>
  <c r="D227" i="1"/>
  <c r="H225" i="1"/>
  <c r="G225" i="1"/>
  <c r="D225" i="1"/>
  <c r="C225" i="1"/>
  <c r="D224" i="1"/>
  <c r="H224" i="1" s="1"/>
  <c r="C224" i="1"/>
  <c r="H223" i="1"/>
  <c r="G223" i="1"/>
  <c r="D223" i="1"/>
  <c r="C223" i="1"/>
  <c r="H222" i="1"/>
  <c r="G222" i="1"/>
  <c r="D222" i="1"/>
  <c r="C222" i="1"/>
  <c r="D220" i="1"/>
  <c r="C220" i="1"/>
  <c r="D219" i="1"/>
  <c r="C219" i="1"/>
  <c r="D218" i="1"/>
  <c r="C218" i="1"/>
  <c r="G216" i="1"/>
  <c r="D216" i="1"/>
  <c r="H216" i="1" s="1"/>
  <c r="C216" i="1"/>
  <c r="D215" i="1"/>
  <c r="C215" i="1"/>
  <c r="D214" i="1"/>
  <c r="C214" i="1"/>
  <c r="D213" i="1"/>
  <c r="H213" i="1" s="1"/>
  <c r="C213" i="1"/>
  <c r="C212" i="1"/>
  <c r="G211" i="1"/>
  <c r="D211" i="1"/>
  <c r="H211" i="1" s="1"/>
  <c r="C211" i="1"/>
  <c r="D210" i="1"/>
  <c r="C210" i="1"/>
  <c r="D209" i="1"/>
  <c r="C209" i="1"/>
  <c r="G208" i="1"/>
  <c r="D208" i="1"/>
  <c r="H208" i="1" s="1"/>
  <c r="C208" i="1"/>
  <c r="D207" i="1"/>
  <c r="C207" i="1"/>
  <c r="D206" i="1"/>
  <c r="C206" i="1"/>
  <c r="D205" i="1"/>
  <c r="C205" i="1"/>
  <c r="D204" i="1"/>
  <c r="H204" i="1" s="1"/>
  <c r="C204" i="1"/>
  <c r="D203" i="1"/>
  <c r="C203" i="1"/>
  <c r="G202" i="1"/>
  <c r="D202" i="1"/>
  <c r="H202" i="1" s="1"/>
  <c r="C202" i="1"/>
  <c r="D201" i="1"/>
  <c r="C201" i="1"/>
  <c r="G200" i="1"/>
  <c r="D200" i="1"/>
  <c r="H200" i="1" s="1"/>
  <c r="C200" i="1"/>
  <c r="C199" i="1"/>
  <c r="D197" i="1"/>
  <c r="G197" i="1" s="1"/>
  <c r="C197" i="1"/>
  <c r="H196" i="1"/>
  <c r="D196" i="1"/>
  <c r="G196" i="1" s="1"/>
  <c r="C196" i="1"/>
  <c r="D195" i="1"/>
  <c r="G195" i="1" s="1"/>
  <c r="C195" i="1"/>
  <c r="D194" i="1"/>
  <c r="C194" i="1"/>
  <c r="H193" i="1"/>
  <c r="D193" i="1"/>
  <c r="G193" i="1" s="1"/>
  <c r="C193" i="1"/>
  <c r="H192" i="1"/>
  <c r="D192" i="1"/>
  <c r="G192" i="1" s="1"/>
  <c r="C192" i="1"/>
  <c r="D191" i="1"/>
  <c r="G191" i="1" s="1"/>
  <c r="C191" i="1"/>
  <c r="C190" i="1"/>
  <c r="H189" i="1"/>
  <c r="D189" i="1"/>
  <c r="G189" i="1" s="1"/>
  <c r="C189" i="1"/>
  <c r="H188" i="1"/>
  <c r="D188" i="1"/>
  <c r="G188" i="1" s="1"/>
  <c r="C188" i="1"/>
  <c r="D187" i="1"/>
  <c r="C187" i="1"/>
  <c r="D186" i="1"/>
  <c r="C186" i="1"/>
  <c r="H185" i="1"/>
  <c r="D185" i="1"/>
  <c r="G185" i="1" s="1"/>
  <c r="H184" i="1"/>
  <c r="G184" i="1"/>
  <c r="D184" i="1"/>
  <c r="C184" i="1"/>
  <c r="G183" i="1"/>
  <c r="D183" i="1"/>
  <c r="H183" i="1" s="1"/>
  <c r="C183" i="1"/>
  <c r="G182" i="1"/>
  <c r="D182" i="1"/>
  <c r="H182" i="1" s="1"/>
  <c r="C182" i="1"/>
  <c r="D181" i="1"/>
  <c r="H181" i="1" s="1"/>
  <c r="C181" i="1"/>
  <c r="H180" i="1"/>
  <c r="G180" i="1"/>
  <c r="D180" i="1"/>
  <c r="C180" i="1"/>
  <c r="G179" i="1"/>
  <c r="D179" i="1"/>
  <c r="H179" i="1" s="1"/>
  <c r="C179" i="1"/>
  <c r="H178" i="1"/>
  <c r="G178" i="1"/>
  <c r="D178" i="1"/>
  <c r="C178" i="1"/>
  <c r="D177" i="1"/>
  <c r="H177" i="1" s="1"/>
  <c r="C177" i="1"/>
  <c r="H176" i="1"/>
  <c r="G176" i="1"/>
  <c r="D176" i="1"/>
  <c r="C176" i="1"/>
  <c r="G175" i="1"/>
  <c r="D175" i="1"/>
  <c r="H175" i="1" s="1"/>
  <c r="C175" i="1"/>
  <c r="D174" i="1"/>
  <c r="H174" i="1" s="1"/>
  <c r="C174" i="1"/>
  <c r="H173" i="1"/>
  <c r="G173" i="1"/>
  <c r="D173" i="1"/>
  <c r="C173" i="1"/>
  <c r="H172" i="1"/>
  <c r="G172" i="1"/>
  <c r="D172" i="1"/>
  <c r="C172" i="1"/>
  <c r="D171" i="1"/>
  <c r="H171" i="1" s="1"/>
  <c r="C171" i="1"/>
  <c r="H170" i="1"/>
  <c r="G170" i="1"/>
  <c r="D170" i="1"/>
  <c r="C170" i="1"/>
  <c r="H169" i="1"/>
  <c r="G169" i="1"/>
  <c r="D169" i="1"/>
  <c r="C169" i="1"/>
  <c r="H168" i="1"/>
  <c r="G168" i="1"/>
  <c r="D168" i="1"/>
  <c r="C168" i="1"/>
  <c r="H167" i="1"/>
  <c r="D167" i="1"/>
  <c r="G167" i="1" s="1"/>
  <c r="C167" i="1"/>
  <c r="D165" i="1"/>
  <c r="C165" i="1"/>
  <c r="D164" i="1"/>
  <c r="H164" i="1" s="1"/>
  <c r="C164" i="1"/>
  <c r="D163" i="1"/>
  <c r="C163" i="1"/>
  <c r="G162" i="1"/>
  <c r="D162" i="1"/>
  <c r="H162" i="1" s="1"/>
  <c r="C162" i="1"/>
  <c r="D161" i="1"/>
  <c r="H161" i="1" s="1"/>
  <c r="C161" i="1"/>
  <c r="G159" i="1"/>
  <c r="D159" i="1"/>
  <c r="H159" i="1" s="1"/>
  <c r="C159" i="1"/>
  <c r="D158" i="1"/>
  <c r="H158" i="1" s="1"/>
  <c r="C158" i="1"/>
  <c r="G157" i="1"/>
  <c r="D157" i="1"/>
  <c r="H157" i="1" s="1"/>
  <c r="C157" i="1"/>
  <c r="D156" i="1"/>
  <c r="D155" i="1"/>
  <c r="G155" i="1" s="1"/>
  <c r="C155" i="1"/>
  <c r="D154" i="1"/>
  <c r="C154" i="1"/>
  <c r="D153" i="1"/>
  <c r="C153" i="1"/>
  <c r="H152" i="1"/>
  <c r="D152" i="1"/>
  <c r="G152" i="1" s="1"/>
  <c r="C152" i="1"/>
  <c r="D151" i="1"/>
  <c r="C151" i="1"/>
  <c r="C150" i="1"/>
  <c r="D147" i="1"/>
  <c r="H147" i="1" s="1"/>
  <c r="C147" i="1"/>
  <c r="D146" i="1"/>
  <c r="C146" i="1"/>
  <c r="G145" i="1"/>
  <c r="D145" i="1"/>
  <c r="H145" i="1" s="1"/>
  <c r="C145" i="1"/>
  <c r="D144" i="1"/>
  <c r="H144" i="1" s="1"/>
  <c r="C144" i="1"/>
  <c r="G143" i="1"/>
  <c r="D143" i="1"/>
  <c r="H143" i="1" s="1"/>
  <c r="C143" i="1"/>
  <c r="D142" i="1"/>
  <c r="C142" i="1"/>
  <c r="G141" i="1"/>
  <c r="D141" i="1"/>
  <c r="H141" i="1" s="1"/>
  <c r="C141" i="1"/>
  <c r="G140" i="1"/>
  <c r="D140" i="1"/>
  <c r="H140" i="1" s="1"/>
  <c r="C140" i="1"/>
  <c r="G139" i="1"/>
  <c r="D139" i="1"/>
  <c r="H139" i="1" s="1"/>
  <c r="C139" i="1"/>
  <c r="D138" i="1"/>
  <c r="C138" i="1"/>
  <c r="D137" i="1"/>
  <c r="H135" i="1"/>
  <c r="D135" i="1"/>
  <c r="G135" i="1" s="1"/>
  <c r="C135" i="1"/>
  <c r="D134" i="1"/>
  <c r="C134" i="1"/>
  <c r="H133" i="1"/>
  <c r="D133" i="1"/>
  <c r="G133" i="1" s="1"/>
  <c r="C133" i="1"/>
  <c r="H132" i="1"/>
  <c r="D132" i="1"/>
  <c r="G132" i="1" s="1"/>
  <c r="C132" i="1"/>
  <c r="D131" i="1"/>
  <c r="D130" i="1"/>
  <c r="H129" i="1"/>
  <c r="G129" i="1"/>
  <c r="D129" i="1"/>
  <c r="C129" i="1"/>
  <c r="H128" i="1"/>
  <c r="G128" i="1"/>
  <c r="D128" i="1"/>
  <c r="C128" i="1"/>
  <c r="D127" i="1"/>
  <c r="G127" i="1" s="1"/>
  <c r="C127" i="1"/>
  <c r="H126" i="1"/>
  <c r="G126" i="1"/>
  <c r="D126" i="1"/>
  <c r="C126" i="1"/>
  <c r="D125" i="1"/>
  <c r="G125" i="1" s="1"/>
  <c r="D124" i="1"/>
  <c r="H124" i="1" s="1"/>
  <c r="C124" i="1"/>
  <c r="D123" i="1"/>
  <c r="C123" i="1"/>
  <c r="D122" i="1"/>
  <c r="D120" i="1"/>
  <c r="G120" i="1" s="1"/>
  <c r="C120" i="1"/>
  <c r="H119" i="1"/>
  <c r="D119" i="1"/>
  <c r="G119" i="1" s="1"/>
  <c r="C119" i="1"/>
  <c r="D118" i="1"/>
  <c r="C118" i="1"/>
  <c r="D117" i="1"/>
  <c r="G117" i="1" s="1"/>
  <c r="C117" i="1"/>
  <c r="C116" i="1"/>
  <c r="H115" i="1"/>
  <c r="D115" i="1"/>
  <c r="G115" i="1" s="1"/>
  <c r="C115" i="1"/>
  <c r="D114" i="1"/>
  <c r="C114" i="1"/>
  <c r="D113" i="1"/>
  <c r="G113" i="1" s="1"/>
  <c r="C113" i="1"/>
  <c r="H112" i="1"/>
  <c r="D112" i="1"/>
  <c r="G112" i="1" s="1"/>
  <c r="C112" i="1"/>
  <c r="D111" i="1"/>
  <c r="C111" i="1"/>
  <c r="D110" i="1"/>
  <c r="C110" i="1"/>
  <c r="H109" i="1"/>
  <c r="D109" i="1"/>
  <c r="G109" i="1" s="1"/>
  <c r="C109" i="1"/>
  <c r="D108" i="1"/>
  <c r="G107" i="1"/>
  <c r="D107" i="1"/>
  <c r="H107" i="1" s="1"/>
  <c r="C107" i="1"/>
  <c r="H106" i="1"/>
  <c r="G106" i="1"/>
  <c r="D106" i="1"/>
  <c r="C106" i="1"/>
  <c r="D105" i="1"/>
  <c r="H105" i="1" s="1"/>
  <c r="C105" i="1"/>
  <c r="H104" i="1"/>
  <c r="G104" i="1"/>
  <c r="D104" i="1"/>
  <c r="C104" i="1"/>
  <c r="C103" i="1"/>
  <c r="D101" i="1"/>
  <c r="C101" i="1"/>
  <c r="D100" i="1"/>
  <c r="G100" i="1" s="1"/>
  <c r="C100" i="1"/>
  <c r="H99" i="1"/>
  <c r="D99" i="1"/>
  <c r="G99" i="1" s="1"/>
  <c r="C99" i="1"/>
  <c r="H98" i="1"/>
  <c r="D98" i="1"/>
  <c r="G98" i="1" s="1"/>
  <c r="C98" i="1"/>
  <c r="D97" i="1"/>
  <c r="C97" i="1"/>
  <c r="D96" i="1"/>
  <c r="G96" i="1" s="1"/>
  <c r="C96" i="1"/>
  <c r="H95" i="1"/>
  <c r="D95" i="1"/>
  <c r="G95" i="1" s="1"/>
  <c r="C95" i="1"/>
  <c r="H94" i="1"/>
  <c r="D94" i="1"/>
  <c r="G94" i="1" s="1"/>
  <c r="C94" i="1"/>
  <c r="D93" i="1"/>
  <c r="C93" i="1"/>
  <c r="D92" i="1"/>
  <c r="G92" i="1" s="1"/>
  <c r="C92" i="1"/>
  <c r="H91" i="1"/>
  <c r="D91" i="1"/>
  <c r="G91" i="1" s="1"/>
  <c r="C91" i="1"/>
  <c r="D90" i="1"/>
  <c r="G90" i="1" s="1"/>
  <c r="C90" i="1"/>
  <c r="D89" i="1"/>
  <c r="C89" i="1"/>
  <c r="D88" i="1"/>
  <c r="G88" i="1" s="1"/>
  <c r="C88" i="1"/>
  <c r="H87" i="1"/>
  <c r="D87" i="1"/>
  <c r="G87" i="1" s="1"/>
  <c r="C87" i="1"/>
  <c r="H86" i="1"/>
  <c r="D86" i="1"/>
  <c r="G86" i="1" s="1"/>
  <c r="C86" i="1"/>
  <c r="D85" i="1"/>
  <c r="C85" i="1"/>
  <c r="D84" i="1"/>
  <c r="G84" i="1" s="1"/>
  <c r="C84" i="1"/>
  <c r="H83" i="1"/>
  <c r="D83" i="1"/>
  <c r="G83" i="1" s="1"/>
  <c r="C83" i="1"/>
  <c r="H82" i="1"/>
  <c r="D82" i="1"/>
  <c r="G82" i="1" s="1"/>
  <c r="C82" i="1"/>
  <c r="D81" i="1"/>
  <c r="C81" i="1"/>
  <c r="D80" i="1"/>
  <c r="G80" i="1" s="1"/>
  <c r="C80" i="1"/>
  <c r="D79" i="1"/>
  <c r="D77" i="1"/>
  <c r="C77" i="1"/>
  <c r="H76" i="1"/>
  <c r="D76" i="1"/>
  <c r="G76" i="1" s="1"/>
  <c r="C76" i="1"/>
  <c r="D75" i="1"/>
  <c r="G75" i="1" s="1"/>
  <c r="C75" i="1"/>
  <c r="H74" i="1"/>
  <c r="D74" i="1"/>
  <c r="G74" i="1" s="1"/>
  <c r="C74" i="1"/>
  <c r="D73" i="1"/>
  <c r="H72" i="1"/>
  <c r="G72" i="1"/>
  <c r="D72" i="1"/>
  <c r="C72" i="1"/>
  <c r="H71" i="1"/>
  <c r="D71" i="1"/>
  <c r="G71" i="1" s="1"/>
  <c r="C71" i="1"/>
  <c r="C70" i="1"/>
  <c r="H69" i="1"/>
  <c r="G69" i="1"/>
  <c r="D69" i="1"/>
  <c r="C69" i="1"/>
  <c r="H68" i="1"/>
  <c r="G68" i="1"/>
  <c r="D68" i="1"/>
  <c r="C68" i="1"/>
  <c r="H67" i="1"/>
  <c r="G67" i="1"/>
  <c r="D67" i="1"/>
  <c r="C67" i="1"/>
  <c r="H66" i="1"/>
  <c r="G66" i="1"/>
  <c r="D66" i="1"/>
  <c r="C66" i="1"/>
  <c r="H65" i="1"/>
  <c r="G65" i="1"/>
  <c r="D65" i="1"/>
  <c r="C65" i="1"/>
  <c r="H64" i="1"/>
  <c r="G64" i="1"/>
  <c r="D64" i="1"/>
  <c r="C64" i="1"/>
  <c r="D63" i="1"/>
  <c r="H63" i="1" s="1"/>
  <c r="C63" i="1"/>
  <c r="H62" i="1"/>
  <c r="G62" i="1"/>
  <c r="D62" i="1"/>
  <c r="C62" i="1"/>
  <c r="H61" i="1"/>
  <c r="G61" i="1"/>
  <c r="D61" i="1"/>
  <c r="C61" i="1"/>
  <c r="D60" i="1"/>
  <c r="H60" i="1" s="1"/>
  <c r="C60" i="1"/>
  <c r="H59" i="1"/>
  <c r="G59" i="1"/>
  <c r="D59" i="1"/>
  <c r="C59" i="1"/>
  <c r="H58" i="1"/>
  <c r="G58" i="1"/>
  <c r="D58" i="1"/>
  <c r="C58" i="1"/>
  <c r="H57" i="1"/>
  <c r="G57" i="1"/>
  <c r="D57" i="1"/>
  <c r="C57" i="1"/>
  <c r="D56" i="1"/>
  <c r="H56" i="1" s="1"/>
  <c r="C56" i="1"/>
  <c r="H55" i="1"/>
  <c r="D55" i="1"/>
  <c r="G55" i="1" s="1"/>
  <c r="C55" i="1"/>
  <c r="H54" i="1"/>
  <c r="G54" i="1"/>
  <c r="C54" i="1"/>
  <c r="H53" i="1"/>
  <c r="G53" i="1"/>
  <c r="D53" i="1"/>
  <c r="C53" i="1"/>
  <c r="H52" i="1"/>
  <c r="G52" i="1"/>
  <c r="D52" i="1"/>
  <c r="C52" i="1"/>
  <c r="H51" i="1"/>
  <c r="G51" i="1"/>
  <c r="D51" i="1"/>
  <c r="C51" i="1"/>
  <c r="H50" i="1"/>
  <c r="G50" i="1"/>
  <c r="D50" i="1"/>
  <c r="C50" i="1"/>
  <c r="D49" i="1"/>
  <c r="D48" i="1"/>
  <c r="C48" i="1"/>
  <c r="D47" i="1"/>
  <c r="H47" i="1" s="1"/>
  <c r="C47" i="1"/>
  <c r="D46" i="1"/>
  <c r="H44" i="1"/>
  <c r="D44" i="1"/>
  <c r="G44" i="1" s="1"/>
  <c r="C44" i="1"/>
  <c r="D43" i="1"/>
  <c r="C43" i="1"/>
  <c r="H42" i="1"/>
  <c r="D42" i="1"/>
  <c r="G42" i="1" s="1"/>
  <c r="C42" i="1"/>
  <c r="H41" i="1"/>
  <c r="D41" i="1"/>
  <c r="G41" i="1" s="1"/>
  <c r="C41" i="1"/>
  <c r="D40" i="1"/>
  <c r="C40" i="1"/>
  <c r="D39" i="1"/>
  <c r="H38" i="1"/>
  <c r="G38" i="1"/>
  <c r="D38" i="1"/>
  <c r="C38" i="1"/>
  <c r="H37" i="1"/>
  <c r="G37" i="1"/>
  <c r="D37" i="1"/>
  <c r="C37" i="1"/>
  <c r="H36" i="1"/>
  <c r="G36" i="1"/>
  <c r="D36" i="1"/>
  <c r="C36" i="1"/>
  <c r="H35" i="1"/>
  <c r="G35" i="1"/>
  <c r="D35" i="1"/>
  <c r="D34" i="1"/>
  <c r="C34" i="1"/>
  <c r="D33" i="1"/>
  <c r="C33" i="1"/>
  <c r="D32" i="1"/>
  <c r="D31" i="1"/>
  <c r="C31" i="1"/>
  <c r="G30" i="1"/>
  <c r="D30" i="1"/>
  <c r="H30" i="1" s="1"/>
  <c r="C30" i="1"/>
  <c r="D29" i="1"/>
  <c r="H29" i="1" s="1"/>
  <c r="C29" i="1"/>
  <c r="G28" i="1"/>
  <c r="D28" i="1"/>
  <c r="H28" i="1" s="1"/>
  <c r="C28" i="1"/>
  <c r="D27" i="1"/>
  <c r="C27" i="1"/>
  <c r="G26" i="1"/>
  <c r="D26" i="1"/>
  <c r="H26" i="1" s="1"/>
  <c r="C26" i="1"/>
  <c r="D25" i="1"/>
  <c r="D24" i="1"/>
  <c r="C24" i="1"/>
  <c r="D23" i="1"/>
  <c r="G23" i="1" s="1"/>
  <c r="C23" i="1"/>
  <c r="H22" i="1"/>
  <c r="D22" i="1"/>
  <c r="G22" i="1" s="1"/>
  <c r="C22" i="1"/>
  <c r="D21" i="1"/>
  <c r="C21" i="1"/>
  <c r="D20" i="1"/>
  <c r="C20" i="1"/>
  <c r="D19" i="1"/>
  <c r="H18" i="1"/>
  <c r="G18" i="1"/>
  <c r="D18" i="1"/>
  <c r="C18" i="1"/>
  <c r="H17" i="1"/>
  <c r="G17" i="1"/>
  <c r="D17" i="1"/>
  <c r="C17" i="1"/>
  <c r="H16" i="1"/>
  <c r="G16" i="1"/>
  <c r="D16" i="1"/>
  <c r="C16" i="1"/>
  <c r="H15" i="1"/>
  <c r="G15" i="1"/>
  <c r="D15" i="1"/>
  <c r="C15" i="1"/>
  <c r="H14" i="1"/>
  <c r="G14" i="1"/>
  <c r="D14" i="1"/>
  <c r="C14" i="1"/>
  <c r="D13" i="1"/>
  <c r="G12" i="1"/>
  <c r="D12" i="1"/>
  <c r="H12" i="1" s="1"/>
  <c r="C12" i="1"/>
  <c r="D11" i="1"/>
  <c r="H11" i="1" s="1"/>
  <c r="C11" i="1"/>
  <c r="D10" i="1"/>
  <c r="C10" i="1"/>
  <c r="D9" i="1"/>
  <c r="H9" i="1" s="1"/>
  <c r="C9" i="1"/>
  <c r="G8" i="1"/>
  <c r="D8" i="1"/>
  <c r="H8" i="1" s="1"/>
  <c r="C8" i="1"/>
  <c r="G7" i="1"/>
  <c r="D7" i="1"/>
  <c r="H7" i="1" s="1"/>
  <c r="C7" i="1"/>
  <c r="D6" i="1"/>
  <c r="C6" i="1"/>
  <c r="D5" i="1"/>
  <c r="H5" i="1" s="1"/>
  <c r="C5" i="1"/>
  <c r="C4" i="1"/>
  <c r="L1477" i="9"/>
  <c r="J1477" i="9"/>
  <c r="F347" i="9"/>
  <c r="F346" i="9" s="1"/>
  <c r="F345" i="9"/>
  <c r="F344" i="9"/>
  <c r="F343" i="9"/>
  <c r="F342" i="9"/>
  <c r="M340" i="9"/>
  <c r="L340" i="9"/>
  <c r="F340" i="9" s="1"/>
  <c r="E340" i="9"/>
  <c r="B340" i="9"/>
  <c r="H339" i="9"/>
  <c r="G339" i="9"/>
  <c r="F339" i="9"/>
  <c r="E339" i="9"/>
  <c r="B339" i="9" s="1"/>
  <c r="H338" i="9"/>
  <c r="F338" i="9"/>
  <c r="H337" i="9"/>
  <c r="G337" i="9"/>
  <c r="F337" i="9"/>
  <c r="H336" i="9"/>
  <c r="G336" i="9"/>
  <c r="F336" i="9"/>
  <c r="E336" i="9"/>
  <c r="B336" i="9" s="1"/>
  <c r="H335" i="9"/>
  <c r="F335" i="9"/>
  <c r="H334" i="9"/>
  <c r="G334" i="9"/>
  <c r="E334" i="9" s="1"/>
  <c r="B334" i="9" s="1"/>
  <c r="F334" i="9"/>
  <c r="F333" i="9"/>
  <c r="H332" i="9"/>
  <c r="G332" i="9"/>
  <c r="F332" i="9"/>
  <c r="E332" i="9"/>
  <c r="B332" i="9" s="1"/>
  <c r="H331" i="9"/>
  <c r="E331" i="9" s="1"/>
  <c r="G331" i="9"/>
  <c r="F331" i="9"/>
  <c r="B331" i="9"/>
  <c r="H330" i="9"/>
  <c r="G330" i="9"/>
  <c r="F330" i="9"/>
  <c r="E330" i="9"/>
  <c r="B330" i="9" s="1"/>
  <c r="H329" i="9"/>
  <c r="G329" i="9"/>
  <c r="E329" i="9" s="1"/>
  <c r="F329" i="9"/>
  <c r="B329" i="9"/>
  <c r="H328" i="9"/>
  <c r="G328" i="9"/>
  <c r="F328" i="9"/>
  <c r="H327" i="9"/>
  <c r="E327" i="9" s="1"/>
  <c r="G327" i="9"/>
  <c r="F327" i="9"/>
  <c r="B327" i="9"/>
  <c r="H326" i="9"/>
  <c r="G326" i="9"/>
  <c r="E326" i="9" s="1"/>
  <c r="B326" i="9" s="1"/>
  <c r="F326" i="9"/>
  <c r="H325" i="9"/>
  <c r="G325" i="9"/>
  <c r="E325" i="9" s="1"/>
  <c r="B325" i="9" s="1"/>
  <c r="F325" i="9"/>
  <c r="H324" i="9"/>
  <c r="G324" i="9"/>
  <c r="F324" i="9"/>
  <c r="E324" i="9"/>
  <c r="B324" i="9" s="1"/>
  <c r="H323" i="9"/>
  <c r="G323" i="9"/>
  <c r="F323" i="9"/>
  <c r="H322" i="9"/>
  <c r="G322" i="9"/>
  <c r="F322" i="9"/>
  <c r="E322" i="9"/>
  <c r="B322" i="9" s="1"/>
  <c r="H321" i="9"/>
  <c r="G321" i="9"/>
  <c r="F321" i="9"/>
  <c r="H320" i="9"/>
  <c r="G320" i="9"/>
  <c r="F320" i="9"/>
  <c r="E320" i="9"/>
  <c r="B320" i="9" s="1"/>
  <c r="H319" i="9"/>
  <c r="G319" i="9"/>
  <c r="E319" i="9" s="1"/>
  <c r="B319" i="9" s="1"/>
  <c r="F319" i="9"/>
  <c r="H318" i="9"/>
  <c r="G318" i="9"/>
  <c r="E318" i="9" s="1"/>
  <c r="B318" i="9" s="1"/>
  <c r="F318" i="9"/>
  <c r="H317" i="9"/>
  <c r="G317" i="9"/>
  <c r="E317" i="9" s="1"/>
  <c r="B317" i="9" s="1"/>
  <c r="F317" i="9"/>
  <c r="H316" i="9"/>
  <c r="G316" i="9"/>
  <c r="E316" i="9" s="1"/>
  <c r="B316" i="9" s="1"/>
  <c r="F316" i="9"/>
  <c r="H315" i="9"/>
  <c r="E315" i="9" s="1"/>
  <c r="G315" i="9"/>
  <c r="F315" i="9"/>
  <c r="B315" i="9" s="1"/>
  <c r="H314" i="9"/>
  <c r="G314" i="9"/>
  <c r="E314" i="9" s="1"/>
  <c r="B314" i="9" s="1"/>
  <c r="F314" i="9"/>
  <c r="H313" i="9"/>
  <c r="G313" i="9"/>
  <c r="E313" i="9" s="1"/>
  <c r="B313" i="9" s="1"/>
  <c r="F313" i="9"/>
  <c r="H312" i="9"/>
  <c r="G312" i="9"/>
  <c r="E312" i="9" s="1"/>
  <c r="B312" i="9" s="1"/>
  <c r="F312" i="9"/>
  <c r="H311" i="9"/>
  <c r="G311" i="9"/>
  <c r="F311" i="9"/>
  <c r="H310" i="9"/>
  <c r="G310" i="9"/>
  <c r="F310" i="9"/>
  <c r="G309" i="9"/>
  <c r="F309" i="9"/>
  <c r="G308" i="9"/>
  <c r="F308" i="9"/>
  <c r="H307" i="9"/>
  <c r="G307" i="9"/>
  <c r="F307" i="9"/>
  <c r="F306" i="9"/>
  <c r="H305" i="9"/>
  <c r="G305" i="9"/>
  <c r="E305" i="9" s="1"/>
  <c r="B305" i="9" s="1"/>
  <c r="F305" i="9"/>
  <c r="H304" i="9"/>
  <c r="G304" i="9"/>
  <c r="F304" i="9"/>
  <c r="H303" i="9"/>
  <c r="G303" i="9"/>
  <c r="E303" i="9" s="1"/>
  <c r="F303" i="9"/>
  <c r="B303" i="9"/>
  <c r="F302" i="9"/>
  <c r="F301" i="9"/>
  <c r="G300" i="9"/>
  <c r="E300" i="9" s="1"/>
  <c r="B300" i="9" s="1"/>
  <c r="F300" i="9"/>
  <c r="F299" i="9"/>
  <c r="F297" i="9"/>
  <c r="L296" i="9"/>
  <c r="F296" i="9" s="1"/>
  <c r="H296" i="9"/>
  <c r="F295" i="9"/>
  <c r="I294" i="9"/>
  <c r="H294" i="9"/>
  <c r="F294" i="9"/>
  <c r="E293" i="9"/>
  <c r="M292" i="9"/>
  <c r="L292" i="9"/>
  <c r="F292" i="9" s="1"/>
  <c r="B292" i="9" s="1"/>
  <c r="E292" i="9"/>
  <c r="M291" i="9"/>
  <c r="F291" i="9" s="1"/>
  <c r="L291" i="9"/>
  <c r="E291" i="9"/>
  <c r="B291" i="9" s="1"/>
  <c r="M290" i="9"/>
  <c r="L290" i="9"/>
  <c r="F290" i="9"/>
  <c r="E290" i="9"/>
  <c r="M289" i="9"/>
  <c r="F289" i="9" s="1"/>
  <c r="B289" i="9" s="1"/>
  <c r="L289" i="9"/>
  <c r="E289" i="9"/>
  <c r="M288" i="9"/>
  <c r="L288" i="9"/>
  <c r="F288" i="9" s="1"/>
  <c r="E288" i="9"/>
  <c r="B288" i="9"/>
  <c r="M287" i="9"/>
  <c r="L287" i="9"/>
  <c r="F287" i="9"/>
  <c r="E287" i="9"/>
  <c r="B287" i="9" s="1"/>
  <c r="M286" i="9"/>
  <c r="L286" i="9"/>
  <c r="F286" i="9" s="1"/>
  <c r="E286" i="9"/>
  <c r="M285" i="9"/>
  <c r="L285" i="9"/>
  <c r="E285" i="9"/>
  <c r="M284" i="9"/>
  <c r="L284" i="9"/>
  <c r="E284" i="9"/>
  <c r="M283" i="9"/>
  <c r="F283" i="9" s="1"/>
  <c r="L283" i="9"/>
  <c r="E283" i="9"/>
  <c r="B283" i="9"/>
  <c r="M282" i="9"/>
  <c r="L282" i="9"/>
  <c r="F282" i="9"/>
  <c r="E282" i="9"/>
  <c r="B282" i="9" s="1"/>
  <c r="M281" i="9"/>
  <c r="L281" i="9"/>
  <c r="F281" i="9"/>
  <c r="B281" i="9" s="1"/>
  <c r="E281" i="9"/>
  <c r="M280" i="9"/>
  <c r="L280" i="9"/>
  <c r="F280" i="9" s="1"/>
  <c r="E280" i="9"/>
  <c r="B280" i="9" s="1"/>
  <c r="M279" i="9"/>
  <c r="L279" i="9"/>
  <c r="F279" i="9"/>
  <c r="E279" i="9"/>
  <c r="M278" i="9"/>
  <c r="L278" i="9"/>
  <c r="F278" i="9"/>
  <c r="E278" i="9"/>
  <c r="M277" i="9"/>
  <c r="L277" i="9"/>
  <c r="F277" i="9"/>
  <c r="B277" i="9" s="1"/>
  <c r="E277" i="9"/>
  <c r="M276" i="9"/>
  <c r="L276" i="9"/>
  <c r="F276" i="9" s="1"/>
  <c r="B276" i="9" s="1"/>
  <c r="E276" i="9"/>
  <c r="M275" i="9"/>
  <c r="F275" i="9" s="1"/>
  <c r="L275" i="9"/>
  <c r="E275" i="9"/>
  <c r="B275" i="9" s="1"/>
  <c r="M274" i="9"/>
  <c r="L274" i="9"/>
  <c r="F274" i="9"/>
  <c r="E274" i="9"/>
  <c r="M273" i="9"/>
  <c r="F273" i="9" s="1"/>
  <c r="B273" i="9" s="1"/>
  <c r="L273" i="9"/>
  <c r="E273" i="9"/>
  <c r="M272" i="9"/>
  <c r="L272" i="9"/>
  <c r="F272" i="9" s="1"/>
  <c r="E272" i="9"/>
  <c r="B272" i="9"/>
  <c r="M271" i="9"/>
  <c r="L271" i="9"/>
  <c r="F271" i="9"/>
  <c r="E271" i="9"/>
  <c r="B271" i="9" s="1"/>
  <c r="M270" i="9"/>
  <c r="L270" i="9"/>
  <c r="F270" i="9" s="1"/>
  <c r="E270" i="9"/>
  <c r="M269" i="9"/>
  <c r="L269" i="9"/>
  <c r="F269" i="9" s="1"/>
  <c r="B269" i="9" s="1"/>
  <c r="E269" i="9"/>
  <c r="M268" i="9"/>
  <c r="L268" i="9"/>
  <c r="E268" i="9"/>
  <c r="M267" i="9"/>
  <c r="F267" i="9" s="1"/>
  <c r="L267" i="9"/>
  <c r="E267" i="9"/>
  <c r="B267" i="9"/>
  <c r="M266" i="9"/>
  <c r="L266" i="9"/>
  <c r="F266" i="9"/>
  <c r="E266" i="9"/>
  <c r="B266" i="9" s="1"/>
  <c r="M265" i="9"/>
  <c r="L265" i="9"/>
  <c r="F265" i="9"/>
  <c r="B265" i="9" s="1"/>
  <c r="E265" i="9"/>
  <c r="M264" i="9"/>
  <c r="L264" i="9"/>
  <c r="F264" i="9" s="1"/>
  <c r="E264" i="9"/>
  <c r="B264" i="9" s="1"/>
  <c r="M263" i="9"/>
  <c r="L263" i="9"/>
  <c r="F263" i="9"/>
  <c r="E263" i="9"/>
  <c r="M262" i="9"/>
  <c r="L262" i="9"/>
  <c r="F262" i="9"/>
  <c r="E262" i="9"/>
  <c r="M261" i="9"/>
  <c r="L261" i="9"/>
  <c r="F261" i="9"/>
  <c r="B261" i="9" s="1"/>
  <c r="E261" i="9"/>
  <c r="M260" i="9"/>
  <c r="L260" i="9"/>
  <c r="F260" i="9" s="1"/>
  <c r="B260" i="9" s="1"/>
  <c r="E260" i="9"/>
  <c r="M259" i="9"/>
  <c r="F259" i="9" s="1"/>
  <c r="L259" i="9"/>
  <c r="E259" i="9"/>
  <c r="B259" i="9" s="1"/>
  <c r="M258" i="9"/>
  <c r="L258" i="9"/>
  <c r="F258" i="9"/>
  <c r="E258" i="9"/>
  <c r="M257" i="9"/>
  <c r="F257" i="9" s="1"/>
  <c r="B257" i="9" s="1"/>
  <c r="L257" i="9"/>
  <c r="E257" i="9"/>
  <c r="M256" i="9"/>
  <c r="L256" i="9"/>
  <c r="F256" i="9" s="1"/>
  <c r="E256" i="9"/>
  <c r="B256" i="9"/>
  <c r="M255" i="9"/>
  <c r="L255" i="9"/>
  <c r="F255" i="9"/>
  <c r="E255" i="9"/>
  <c r="B255" i="9" s="1"/>
  <c r="M254" i="9"/>
  <c r="L254" i="9"/>
  <c r="F254" i="9" s="1"/>
  <c r="E254" i="9"/>
  <c r="M253" i="9"/>
  <c r="L253" i="9"/>
  <c r="F253" i="9" s="1"/>
  <c r="E253" i="9"/>
  <c r="B253" i="9"/>
  <c r="M252" i="9"/>
  <c r="L252" i="9"/>
  <c r="E252" i="9"/>
  <c r="M251" i="9"/>
  <c r="F251" i="9" s="1"/>
  <c r="L251" i="9"/>
  <c r="E251" i="9"/>
  <c r="B251" i="9"/>
  <c r="M250" i="9"/>
  <c r="L250" i="9"/>
  <c r="F250" i="9"/>
  <c r="E250" i="9"/>
  <c r="B250" i="9" s="1"/>
  <c r="M249" i="9"/>
  <c r="L249" i="9"/>
  <c r="F249" i="9"/>
  <c r="B249" i="9" s="1"/>
  <c r="E249" i="9"/>
  <c r="M248" i="9"/>
  <c r="L248" i="9"/>
  <c r="F248" i="9" s="1"/>
  <c r="E248" i="9"/>
  <c r="B248" i="9" s="1"/>
  <c r="M247" i="9"/>
  <c r="F247" i="9" s="1"/>
  <c r="L247" i="9"/>
  <c r="E247" i="9"/>
  <c r="M246" i="9"/>
  <c r="L246" i="9"/>
  <c r="F246" i="9"/>
  <c r="E246" i="9"/>
  <c r="M245" i="9"/>
  <c r="L245" i="9"/>
  <c r="F245" i="9"/>
  <c r="B245" i="9" s="1"/>
  <c r="E245" i="9"/>
  <c r="M244" i="9"/>
  <c r="L244" i="9"/>
  <c r="E244" i="9"/>
  <c r="M243" i="9"/>
  <c r="F243" i="9" s="1"/>
  <c r="L243" i="9"/>
  <c r="E243" i="9"/>
  <c r="M242" i="9"/>
  <c r="L242" i="9"/>
  <c r="F242" i="9"/>
  <c r="E242" i="9"/>
  <c r="M241" i="9"/>
  <c r="F241" i="9" s="1"/>
  <c r="B241" i="9" s="1"/>
  <c r="L241" i="9"/>
  <c r="E241" i="9"/>
  <c r="M240" i="9"/>
  <c r="L240" i="9"/>
  <c r="F240" i="9" s="1"/>
  <c r="E240" i="9"/>
  <c r="B240" i="9"/>
  <c r="M239" i="9"/>
  <c r="L239" i="9"/>
  <c r="F239" i="9"/>
  <c r="E239" i="9"/>
  <c r="M238" i="9"/>
  <c r="L238" i="9"/>
  <c r="E238" i="9"/>
  <c r="M237" i="9"/>
  <c r="L237" i="9"/>
  <c r="E237" i="9"/>
  <c r="M236" i="9"/>
  <c r="L236" i="9"/>
  <c r="E236" i="9"/>
  <c r="M235" i="9"/>
  <c r="F235" i="9" s="1"/>
  <c r="L235" i="9"/>
  <c r="E235" i="9"/>
  <c r="B235" i="9"/>
  <c r="M234" i="9"/>
  <c r="L234" i="9"/>
  <c r="F234" i="9"/>
  <c r="E234" i="9"/>
  <c r="B234" i="9" s="1"/>
  <c r="M233" i="9"/>
  <c r="F233" i="9" s="1"/>
  <c r="B233" i="9" s="1"/>
  <c r="L233" i="9"/>
  <c r="E233" i="9"/>
  <c r="M232" i="9"/>
  <c r="L232" i="9"/>
  <c r="E232" i="9"/>
  <c r="M231" i="9"/>
  <c r="L231" i="9"/>
  <c r="F231" i="9"/>
  <c r="E231" i="9"/>
  <c r="M230" i="9"/>
  <c r="F230" i="9" s="1"/>
  <c r="L230" i="9"/>
  <c r="E230" i="9"/>
  <c r="M229" i="9"/>
  <c r="L229" i="9"/>
  <c r="F229" i="9"/>
  <c r="B229" i="9" s="1"/>
  <c r="E229" i="9"/>
  <c r="M228" i="9"/>
  <c r="L228" i="9"/>
  <c r="E228" i="9"/>
  <c r="G227" i="9"/>
  <c r="E227" i="9" s="1"/>
  <c r="B227" i="9" s="1"/>
  <c r="F227" i="9"/>
  <c r="F226" i="9"/>
  <c r="G225" i="9"/>
  <c r="E225" i="9" s="1"/>
  <c r="F225" i="9"/>
  <c r="B225" i="9"/>
  <c r="G224" i="9"/>
  <c r="E224" i="9" s="1"/>
  <c r="B224" i="9" s="1"/>
  <c r="F224" i="9"/>
  <c r="G223" i="9"/>
  <c r="E223" i="9" s="1"/>
  <c r="B223" i="9" s="1"/>
  <c r="F223" i="9"/>
  <c r="F222" i="9"/>
  <c r="F221" i="9"/>
  <c r="G220" i="9"/>
  <c r="E220" i="9" s="1"/>
  <c r="B220" i="9" s="1"/>
  <c r="F220" i="9"/>
  <c r="G219" i="9"/>
  <c r="E219" i="9" s="1"/>
  <c r="B219" i="9" s="1"/>
  <c r="F219" i="9"/>
  <c r="F218" i="9"/>
  <c r="G217" i="9"/>
  <c r="E217" i="9" s="1"/>
  <c r="F217" i="9"/>
  <c r="B217" i="9"/>
  <c r="F216" i="9"/>
  <c r="G215" i="9"/>
  <c r="E215" i="9" s="1"/>
  <c r="B215" i="9" s="1"/>
  <c r="F215" i="9"/>
  <c r="F214" i="9"/>
  <c r="G213" i="9"/>
  <c r="E213" i="9" s="1"/>
  <c r="F213" i="9"/>
  <c r="B213" i="9"/>
  <c r="G212" i="9"/>
  <c r="E212" i="9" s="1"/>
  <c r="B212" i="9" s="1"/>
  <c r="F212" i="9"/>
  <c r="G211" i="9"/>
  <c r="E211" i="9" s="1"/>
  <c r="B211" i="9" s="1"/>
  <c r="F211" i="9"/>
  <c r="F210" i="9"/>
  <c r="G209" i="9"/>
  <c r="E209" i="9" s="1"/>
  <c r="F209" i="9"/>
  <c r="B209" i="9"/>
  <c r="G208" i="9"/>
  <c r="E208" i="9" s="1"/>
  <c r="B208" i="9" s="1"/>
  <c r="F208" i="9"/>
  <c r="L207" i="9"/>
  <c r="F207"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H179" i="9"/>
  <c r="F179" i="9"/>
  <c r="G178" i="9"/>
  <c r="E178" i="9" s="1"/>
  <c r="B178" i="9" s="1"/>
  <c r="F178" i="9"/>
  <c r="G177" i="9"/>
  <c r="E177" i="9" s="1"/>
  <c r="F177" i="9"/>
  <c r="F176" i="9"/>
  <c r="F175" i="9"/>
  <c r="F174" i="9"/>
  <c r="H173" i="9"/>
  <c r="G173" i="9"/>
  <c r="F173" i="9"/>
  <c r="E173" i="9"/>
  <c r="B173" i="9" s="1"/>
  <c r="H172" i="9"/>
  <c r="G172" i="9"/>
  <c r="F172" i="9"/>
  <c r="E172" i="9"/>
  <c r="B172" i="9" s="1"/>
  <c r="H171" i="9"/>
  <c r="G171" i="9"/>
  <c r="E171" i="9" s="1"/>
  <c r="B171" i="9" s="1"/>
  <c r="F171" i="9"/>
  <c r="H170" i="9"/>
  <c r="G170" i="9"/>
  <c r="E170" i="9" s="1"/>
  <c r="B170" i="9" s="1"/>
  <c r="F170" i="9"/>
  <c r="H169" i="9"/>
  <c r="G169" i="9"/>
  <c r="E169" i="9" s="1"/>
  <c r="B169" i="9" s="1"/>
  <c r="F169" i="9"/>
  <c r="H168" i="9"/>
  <c r="E168" i="9" s="1"/>
  <c r="B168" i="9" s="1"/>
  <c r="G168" i="9"/>
  <c r="F168" i="9"/>
  <c r="H167" i="9"/>
  <c r="G167" i="9"/>
  <c r="E167" i="9" s="1"/>
  <c r="B167" i="9" s="1"/>
  <c r="F167" i="9"/>
  <c r="H166" i="9"/>
  <c r="G166" i="9"/>
  <c r="E166" i="9" s="1"/>
  <c r="B166" i="9" s="1"/>
  <c r="F166" i="9"/>
  <c r="H165" i="9"/>
  <c r="G165" i="9"/>
  <c r="E165" i="9" s="1"/>
  <c r="B165" i="9" s="1"/>
  <c r="F165" i="9"/>
  <c r="H164" i="9"/>
  <c r="E164" i="9" s="1"/>
  <c r="G164" i="9"/>
  <c r="F164" i="9"/>
  <c r="B164" i="9"/>
  <c r="H163" i="9"/>
  <c r="G163" i="9"/>
  <c r="F163" i="9"/>
  <c r="E163" i="9"/>
  <c r="B163" i="9" s="1"/>
  <c r="H162" i="9"/>
  <c r="G162" i="9"/>
  <c r="E162" i="9" s="1"/>
  <c r="F162" i="9"/>
  <c r="B162" i="9"/>
  <c r="H161" i="9"/>
  <c r="G161" i="9"/>
  <c r="F161" i="9"/>
  <c r="E161" i="9"/>
  <c r="B161" i="9" s="1"/>
  <c r="H160" i="9"/>
  <c r="E160" i="9" s="1"/>
  <c r="G160" i="9"/>
  <c r="F160" i="9"/>
  <c r="B160" i="9"/>
  <c r="H159" i="9"/>
  <c r="G159" i="9"/>
  <c r="F159" i="9"/>
  <c r="E159" i="9"/>
  <c r="B159" i="9" s="1"/>
  <c r="H158" i="9"/>
  <c r="G158" i="9"/>
  <c r="F158" i="9"/>
  <c r="H157" i="9"/>
  <c r="G157" i="9"/>
  <c r="F157" i="9"/>
  <c r="E157" i="9"/>
  <c r="B157" i="9" s="1"/>
  <c r="H156" i="9"/>
  <c r="G156" i="9"/>
  <c r="F156" i="9"/>
  <c r="E156" i="9"/>
  <c r="B156" i="9" s="1"/>
  <c r="H155" i="9"/>
  <c r="G155" i="9"/>
  <c r="E155" i="9" s="1"/>
  <c r="B155" i="9" s="1"/>
  <c r="F155" i="9"/>
  <c r="H154" i="9"/>
  <c r="G154" i="9"/>
  <c r="E154" i="9" s="1"/>
  <c r="B154" i="9" s="1"/>
  <c r="F154" i="9"/>
  <c r="H153" i="9"/>
  <c r="G153" i="9"/>
  <c r="F153" i="9"/>
  <c r="H152" i="9"/>
  <c r="E152" i="9" s="1"/>
  <c r="B152" i="9" s="1"/>
  <c r="G152" i="9"/>
  <c r="F152" i="9"/>
  <c r="H151" i="9"/>
  <c r="G151" i="9"/>
  <c r="E151" i="9" s="1"/>
  <c r="B151" i="9" s="1"/>
  <c r="F151" i="9"/>
  <c r="H150" i="9"/>
  <c r="G150" i="9"/>
  <c r="E150" i="9" s="1"/>
  <c r="B150" i="9" s="1"/>
  <c r="F150" i="9"/>
  <c r="H149" i="9"/>
  <c r="G149" i="9"/>
  <c r="E149" i="9" s="1"/>
  <c r="B149" i="9" s="1"/>
  <c r="F149" i="9"/>
  <c r="H148" i="9"/>
  <c r="E148" i="9" s="1"/>
  <c r="G148" i="9"/>
  <c r="F148" i="9"/>
  <c r="B148" i="9"/>
  <c r="H147" i="9"/>
  <c r="G147" i="9"/>
  <c r="F147" i="9"/>
  <c r="E147" i="9"/>
  <c r="B147" i="9" s="1"/>
  <c r="H146" i="9"/>
  <c r="G146" i="9"/>
  <c r="E146" i="9" s="1"/>
  <c r="F146" i="9"/>
  <c r="B146" i="9"/>
  <c r="H145" i="9"/>
  <c r="G145" i="9"/>
  <c r="F145" i="9"/>
  <c r="E145" i="9"/>
  <c r="B145" i="9" s="1"/>
  <c r="H144" i="9"/>
  <c r="E144" i="9" s="1"/>
  <c r="G144" i="9"/>
  <c r="F144" i="9"/>
  <c r="B144" i="9"/>
  <c r="H143" i="9"/>
  <c r="G143" i="9"/>
  <c r="F143" i="9"/>
  <c r="E143" i="9"/>
  <c r="B143" i="9" s="1"/>
  <c r="H142" i="9"/>
  <c r="G142" i="9"/>
  <c r="F142" i="9"/>
  <c r="H141" i="9"/>
  <c r="G141" i="9"/>
  <c r="F141" i="9"/>
  <c r="E141" i="9"/>
  <c r="B141" i="9" s="1"/>
  <c r="H140" i="9"/>
  <c r="G140" i="9"/>
  <c r="F140" i="9"/>
  <c r="E140" i="9"/>
  <c r="H139" i="9"/>
  <c r="G139" i="9"/>
  <c r="E139" i="9" s="1"/>
  <c r="B139" i="9" s="1"/>
  <c r="F139" i="9"/>
  <c r="H138" i="9"/>
  <c r="G138" i="9"/>
  <c r="E138" i="9" s="1"/>
  <c r="B138" i="9" s="1"/>
  <c r="F138" i="9"/>
  <c r="H137" i="9"/>
  <c r="G137" i="9"/>
  <c r="E137" i="9" s="1"/>
  <c r="B137" i="9" s="1"/>
  <c r="F137" i="9"/>
  <c r="H136" i="9"/>
  <c r="E136" i="9" s="1"/>
  <c r="B136" i="9" s="1"/>
  <c r="G136" i="9"/>
  <c r="F136" i="9"/>
  <c r="H135" i="9"/>
  <c r="G135" i="9"/>
  <c r="E135" i="9" s="1"/>
  <c r="B135" i="9" s="1"/>
  <c r="F135" i="9"/>
  <c r="H134" i="9"/>
  <c r="G134" i="9"/>
  <c r="E134" i="9" s="1"/>
  <c r="B134" i="9" s="1"/>
  <c r="F134" i="9"/>
  <c r="H133" i="9"/>
  <c r="G133" i="9"/>
  <c r="E133" i="9" s="1"/>
  <c r="B133" i="9" s="1"/>
  <c r="F133" i="9"/>
  <c r="H132" i="9"/>
  <c r="E132" i="9" s="1"/>
  <c r="B132" i="9" s="1"/>
  <c r="G132" i="9"/>
  <c r="F132" i="9"/>
  <c r="H131" i="9"/>
  <c r="G131" i="9"/>
  <c r="F131" i="9"/>
  <c r="E131" i="9"/>
  <c r="B131" i="9" s="1"/>
  <c r="H130" i="9"/>
  <c r="G130" i="9"/>
  <c r="E130" i="9" s="1"/>
  <c r="F130" i="9"/>
  <c r="B130" i="9"/>
  <c r="H129" i="9"/>
  <c r="G129" i="9"/>
  <c r="F129" i="9"/>
  <c r="E129" i="9"/>
  <c r="B129" i="9" s="1"/>
  <c r="H128" i="9"/>
  <c r="G128" i="9"/>
  <c r="F128" i="9"/>
  <c r="H127" i="9"/>
  <c r="G127" i="9"/>
  <c r="F127" i="9"/>
  <c r="E127" i="9"/>
  <c r="B127" i="9" s="1"/>
  <c r="H126" i="9"/>
  <c r="G126" i="9"/>
  <c r="F126" i="9"/>
  <c r="E126" i="9"/>
  <c r="H125" i="9"/>
  <c r="G125" i="9"/>
  <c r="E125" i="9" s="1"/>
  <c r="B125" i="9" s="1"/>
  <c r="F125" i="9"/>
  <c r="H124" i="9"/>
  <c r="G124" i="9"/>
  <c r="E124" i="9" s="1"/>
  <c r="B124" i="9" s="1"/>
  <c r="F124" i="9"/>
  <c r="H123" i="9"/>
  <c r="G123" i="9"/>
  <c r="E123" i="9" s="1"/>
  <c r="B123" i="9" s="1"/>
  <c r="F123" i="9"/>
  <c r="H122" i="9"/>
  <c r="E122" i="9" s="1"/>
  <c r="B122" i="9" s="1"/>
  <c r="G122" i="9"/>
  <c r="F122" i="9"/>
  <c r="H121" i="9"/>
  <c r="G121" i="9"/>
  <c r="F121" i="9"/>
  <c r="E121" i="9"/>
  <c r="B121" i="9" s="1"/>
  <c r="H120" i="9"/>
  <c r="G120" i="9"/>
  <c r="F120" i="9"/>
  <c r="H119" i="9"/>
  <c r="G119" i="9"/>
  <c r="F119" i="9"/>
  <c r="E119" i="9"/>
  <c r="B119" i="9" s="1"/>
  <c r="H118" i="9"/>
  <c r="G118" i="9"/>
  <c r="F118" i="9"/>
  <c r="E118" i="9"/>
  <c r="B118" i="9" s="1"/>
  <c r="H117" i="9"/>
  <c r="G117" i="9"/>
  <c r="E117" i="9" s="1"/>
  <c r="B117" i="9" s="1"/>
  <c r="F117" i="9"/>
  <c r="H116" i="9"/>
  <c r="G116" i="9"/>
  <c r="E116" i="9" s="1"/>
  <c r="B116" i="9" s="1"/>
  <c r="F116" i="9"/>
  <c r="H115" i="9"/>
  <c r="G115" i="9"/>
  <c r="F115" i="9"/>
  <c r="H114" i="9"/>
  <c r="E114" i="9" s="1"/>
  <c r="G114" i="9"/>
  <c r="F114" i="9"/>
  <c r="B114" i="9"/>
  <c r="H113" i="9"/>
  <c r="G113" i="9"/>
  <c r="F113" i="9"/>
  <c r="E113" i="9"/>
  <c r="B113" i="9" s="1"/>
  <c r="H112" i="9"/>
  <c r="G112" i="9"/>
  <c r="F112" i="9"/>
  <c r="H111" i="9"/>
  <c r="G111" i="9"/>
  <c r="F111" i="9"/>
  <c r="E111" i="9"/>
  <c r="B111" i="9" s="1"/>
  <c r="H110" i="9"/>
  <c r="G110" i="9"/>
  <c r="F110" i="9"/>
  <c r="E110" i="9"/>
  <c r="B110" i="9" s="1"/>
  <c r="H109" i="9"/>
  <c r="G109" i="9"/>
  <c r="E109" i="9" s="1"/>
  <c r="B109" i="9" s="1"/>
  <c r="F109" i="9"/>
  <c r="H108" i="9"/>
  <c r="G108" i="9"/>
  <c r="E108" i="9" s="1"/>
  <c r="B108" i="9" s="1"/>
  <c r="F108" i="9"/>
  <c r="H107" i="9"/>
  <c r="G107" i="9"/>
  <c r="E107" i="9" s="1"/>
  <c r="B107" i="9" s="1"/>
  <c r="F107" i="9"/>
  <c r="H106" i="9"/>
  <c r="E106" i="9" s="1"/>
  <c r="G106" i="9"/>
  <c r="F106" i="9"/>
  <c r="B106" i="9"/>
  <c r="H105" i="9"/>
  <c r="G105" i="9"/>
  <c r="F105" i="9"/>
  <c r="E105" i="9"/>
  <c r="B105" i="9" s="1"/>
  <c r="H104" i="9"/>
  <c r="G104" i="9"/>
  <c r="F104" i="9"/>
  <c r="H103" i="9"/>
  <c r="G103" i="9"/>
  <c r="F103" i="9"/>
  <c r="E103" i="9"/>
  <c r="B103" i="9" s="1"/>
  <c r="H102" i="9"/>
  <c r="G102" i="9"/>
  <c r="F102" i="9"/>
  <c r="E102" i="9"/>
  <c r="H101" i="9"/>
  <c r="G101" i="9"/>
  <c r="E101" i="9" s="1"/>
  <c r="B101" i="9" s="1"/>
  <c r="F101" i="9"/>
  <c r="H100" i="9"/>
  <c r="G100" i="9"/>
  <c r="E100" i="9" s="1"/>
  <c r="B100" i="9" s="1"/>
  <c r="F100" i="9"/>
  <c r="H99" i="9"/>
  <c r="G99" i="9"/>
  <c r="E99" i="9" s="1"/>
  <c r="B99" i="9" s="1"/>
  <c r="F99" i="9"/>
  <c r="H98" i="9"/>
  <c r="E98" i="9" s="1"/>
  <c r="B98" i="9" s="1"/>
  <c r="G98" i="9"/>
  <c r="F98" i="9"/>
  <c r="H97" i="9"/>
  <c r="G97" i="9"/>
  <c r="F97" i="9"/>
  <c r="E97" i="9"/>
  <c r="B97" i="9" s="1"/>
  <c r="H96" i="9"/>
  <c r="G96" i="9"/>
  <c r="F96" i="9"/>
  <c r="H95" i="9"/>
  <c r="G95" i="9"/>
  <c r="F95" i="9"/>
  <c r="E95" i="9"/>
  <c r="B95" i="9" s="1"/>
  <c r="H94" i="9"/>
  <c r="G94" i="9"/>
  <c r="F94" i="9"/>
  <c r="E94" i="9"/>
  <c r="H93" i="9"/>
  <c r="G93" i="9"/>
  <c r="E93" i="9" s="1"/>
  <c r="B93" i="9" s="1"/>
  <c r="F93" i="9"/>
  <c r="H92" i="9"/>
  <c r="G92" i="9"/>
  <c r="E92" i="9" s="1"/>
  <c r="B92" i="9" s="1"/>
  <c r="F92" i="9"/>
  <c r="H91" i="9"/>
  <c r="G91" i="9"/>
  <c r="E91" i="9" s="1"/>
  <c r="B91" i="9" s="1"/>
  <c r="F91" i="9"/>
  <c r="H90" i="9"/>
  <c r="E90" i="9" s="1"/>
  <c r="B90" i="9" s="1"/>
  <c r="G90" i="9"/>
  <c r="F90" i="9"/>
  <c r="H89" i="9"/>
  <c r="G89" i="9"/>
  <c r="F89" i="9"/>
  <c r="E89" i="9"/>
  <c r="B89" i="9" s="1"/>
  <c r="H88" i="9"/>
  <c r="G88" i="9"/>
  <c r="F88" i="9"/>
  <c r="H87" i="9"/>
  <c r="G87" i="9"/>
  <c r="F87" i="9"/>
  <c r="E87" i="9"/>
  <c r="B87" i="9" s="1"/>
  <c r="H86" i="9"/>
  <c r="G86" i="9"/>
  <c r="F86" i="9"/>
  <c r="E86" i="9"/>
  <c r="B86" i="9" s="1"/>
  <c r="H85" i="9"/>
  <c r="G85" i="9"/>
  <c r="E85" i="9" s="1"/>
  <c r="B85" i="9" s="1"/>
  <c r="F85" i="9"/>
  <c r="H84" i="9"/>
  <c r="G84" i="9"/>
  <c r="E84" i="9" s="1"/>
  <c r="B84" i="9" s="1"/>
  <c r="F84" i="9"/>
  <c r="H83" i="9"/>
  <c r="G83" i="9"/>
  <c r="E83" i="9" s="1"/>
  <c r="B83" i="9" s="1"/>
  <c r="F83" i="9"/>
  <c r="H82" i="9"/>
  <c r="E82" i="9" s="1"/>
  <c r="B82" i="9" s="1"/>
  <c r="G82" i="9"/>
  <c r="F82" i="9"/>
  <c r="H81" i="9"/>
  <c r="E81" i="9" s="1"/>
  <c r="B81" i="9" s="1"/>
  <c r="G81" i="9"/>
  <c r="F81" i="9"/>
  <c r="H80" i="9"/>
  <c r="G80" i="9"/>
  <c r="F80" i="9"/>
  <c r="H79" i="9"/>
  <c r="G79" i="9"/>
  <c r="F79" i="9"/>
  <c r="E79" i="9"/>
  <c r="B79" i="9" s="1"/>
  <c r="H78" i="9"/>
  <c r="G78" i="9"/>
  <c r="F78" i="9"/>
  <c r="E78" i="9"/>
  <c r="B78" i="9" s="1"/>
  <c r="H77" i="9"/>
  <c r="G77" i="9"/>
  <c r="E77" i="9" s="1"/>
  <c r="B77" i="9" s="1"/>
  <c r="F77" i="9"/>
  <c r="H76" i="9"/>
  <c r="G76" i="9"/>
  <c r="E76" i="9" s="1"/>
  <c r="B76" i="9" s="1"/>
  <c r="F76" i="9"/>
  <c r="H75" i="9"/>
  <c r="G75" i="9"/>
  <c r="E75" i="9" s="1"/>
  <c r="B75" i="9" s="1"/>
  <c r="F75" i="9"/>
  <c r="H74" i="9"/>
  <c r="E74" i="9" s="1"/>
  <c r="G74" i="9"/>
  <c r="F74" i="9"/>
  <c r="B74" i="9"/>
  <c r="H73" i="9"/>
  <c r="G73" i="9"/>
  <c r="F73" i="9"/>
  <c r="E73" i="9"/>
  <c r="B73" i="9" s="1"/>
  <c r="H72" i="9"/>
  <c r="G72" i="9"/>
  <c r="F72" i="9"/>
  <c r="H71" i="9"/>
  <c r="G71" i="9"/>
  <c r="F71" i="9"/>
  <c r="E71" i="9"/>
  <c r="B71" i="9" s="1"/>
  <c r="H70" i="9"/>
  <c r="G70" i="9"/>
  <c r="F70" i="9"/>
  <c r="E70" i="9"/>
  <c r="H69" i="9"/>
  <c r="G69" i="9"/>
  <c r="E69" i="9" s="1"/>
  <c r="B69" i="9" s="1"/>
  <c r="F69" i="9"/>
  <c r="H68" i="9"/>
  <c r="G68" i="9"/>
  <c r="F68" i="9"/>
  <c r="H67" i="9"/>
  <c r="G67" i="9"/>
  <c r="E67" i="9" s="1"/>
  <c r="B67" i="9" s="1"/>
  <c r="F67" i="9"/>
  <c r="H66" i="9"/>
  <c r="E66" i="9" s="1"/>
  <c r="B66" i="9" s="1"/>
  <c r="G66" i="9"/>
  <c r="F66" i="9"/>
  <c r="H65" i="9"/>
  <c r="G65" i="9"/>
  <c r="F65" i="9"/>
  <c r="E65" i="9"/>
  <c r="B65" i="9" s="1"/>
  <c r="H64" i="9"/>
  <c r="G64" i="9"/>
  <c r="F64" i="9"/>
  <c r="H63" i="9"/>
  <c r="E63" i="9" s="1"/>
  <c r="B63" i="9" s="1"/>
  <c r="G63" i="9"/>
  <c r="F63" i="9"/>
  <c r="H62" i="9"/>
  <c r="G62" i="9"/>
  <c r="F62" i="9"/>
  <c r="E62" i="9"/>
  <c r="H61" i="9"/>
  <c r="G61" i="9"/>
  <c r="E61" i="9" s="1"/>
  <c r="B61" i="9" s="1"/>
  <c r="F61" i="9"/>
  <c r="H60" i="9"/>
  <c r="G60" i="9"/>
  <c r="E60" i="9" s="1"/>
  <c r="B60" i="9" s="1"/>
  <c r="F60" i="9"/>
  <c r="H59" i="9"/>
  <c r="G59" i="9"/>
  <c r="E59" i="9" s="1"/>
  <c r="B59" i="9" s="1"/>
  <c r="F59" i="9"/>
  <c r="H58" i="9"/>
  <c r="E58" i="9" s="1"/>
  <c r="B58" i="9" s="1"/>
  <c r="G58" i="9"/>
  <c r="F58" i="9"/>
  <c r="H57" i="9"/>
  <c r="E57" i="9" s="1"/>
  <c r="B57" i="9" s="1"/>
  <c r="G57" i="9"/>
  <c r="F57" i="9"/>
  <c r="H56" i="9"/>
  <c r="G56" i="9"/>
  <c r="F56" i="9"/>
  <c r="H55" i="9"/>
  <c r="G55" i="9"/>
  <c r="F55" i="9"/>
  <c r="E55" i="9"/>
  <c r="B55" i="9" s="1"/>
  <c r="H54" i="9"/>
  <c r="E54" i="9" s="1"/>
  <c r="B54" i="9" s="1"/>
  <c r="G54" i="9"/>
  <c r="F54" i="9"/>
  <c r="H53" i="9"/>
  <c r="G53" i="9"/>
  <c r="F53" i="9"/>
  <c r="H52" i="9"/>
  <c r="G52" i="9"/>
  <c r="F52" i="9"/>
  <c r="H51" i="9"/>
  <c r="G51" i="9"/>
  <c r="F51" i="9"/>
  <c r="H50" i="9"/>
  <c r="E50" i="9" s="1"/>
  <c r="G50" i="9"/>
  <c r="F50" i="9"/>
  <c r="B50" i="9"/>
  <c r="H49" i="9"/>
  <c r="G49" i="9"/>
  <c r="F49" i="9"/>
  <c r="E49" i="9"/>
  <c r="B49" i="9" s="1"/>
  <c r="H48" i="9"/>
  <c r="G48" i="9"/>
  <c r="F48" i="9"/>
  <c r="H47" i="9"/>
  <c r="G47" i="9"/>
  <c r="F47" i="9"/>
  <c r="E47" i="9"/>
  <c r="B47" i="9" s="1"/>
  <c r="H46" i="9"/>
  <c r="E46" i="9" s="1"/>
  <c r="B46" i="9" s="1"/>
  <c r="G46" i="9"/>
  <c r="F46" i="9"/>
  <c r="H45" i="9"/>
  <c r="G45" i="9"/>
  <c r="E45" i="9" s="1"/>
  <c r="B45" i="9" s="1"/>
  <c r="F45" i="9"/>
  <c r="H44" i="9"/>
  <c r="G44" i="9"/>
  <c r="E44" i="9" s="1"/>
  <c r="B44" i="9" s="1"/>
  <c r="F44" i="9"/>
  <c r="H43" i="9"/>
  <c r="G43" i="9"/>
  <c r="E43" i="9" s="1"/>
  <c r="B43" i="9" s="1"/>
  <c r="F43" i="9"/>
  <c r="H42" i="9"/>
  <c r="E42" i="9" s="1"/>
  <c r="B42" i="9" s="1"/>
  <c r="G42" i="9"/>
  <c r="F42" i="9"/>
  <c r="H41" i="9"/>
  <c r="G41" i="9"/>
  <c r="F41" i="9"/>
  <c r="E41" i="9"/>
  <c r="B41" i="9" s="1"/>
  <c r="H40" i="9"/>
  <c r="G40" i="9"/>
  <c r="F40" i="9"/>
  <c r="H39" i="9"/>
  <c r="G39" i="9"/>
  <c r="F39" i="9"/>
  <c r="E39" i="9"/>
  <c r="B39" i="9" s="1"/>
  <c r="H38" i="9"/>
  <c r="E38" i="9" s="1"/>
  <c r="G38" i="9"/>
  <c r="F38" i="9"/>
  <c r="H37" i="9"/>
  <c r="G37" i="9"/>
  <c r="F37" i="9"/>
  <c r="H36" i="9"/>
  <c r="G36" i="9"/>
  <c r="F36" i="9"/>
  <c r="H35" i="9"/>
  <c r="G35" i="9"/>
  <c r="E35" i="9" s="1"/>
  <c r="B35" i="9" s="1"/>
  <c r="F35" i="9"/>
  <c r="H34" i="9"/>
  <c r="E34" i="9" s="1"/>
  <c r="B34" i="9" s="1"/>
  <c r="G34" i="9"/>
  <c r="F34" i="9"/>
  <c r="H33" i="9"/>
  <c r="G33" i="9"/>
  <c r="F33" i="9"/>
  <c r="E33" i="9"/>
  <c r="B33" i="9" s="1"/>
  <c r="H32" i="9"/>
  <c r="G32" i="9"/>
  <c r="F32" i="9"/>
  <c r="H31" i="9"/>
  <c r="E31" i="9" s="1"/>
  <c r="B31" i="9" s="1"/>
  <c r="G31" i="9"/>
  <c r="F31" i="9"/>
  <c r="H30" i="9"/>
  <c r="G30" i="9"/>
  <c r="F30" i="9"/>
  <c r="E30" i="9"/>
  <c r="H29" i="9"/>
  <c r="G29" i="9"/>
  <c r="E29" i="9" s="1"/>
  <c r="B29" i="9" s="1"/>
  <c r="F29" i="9"/>
  <c r="H28" i="9"/>
  <c r="G28" i="9"/>
  <c r="F28" i="9"/>
  <c r="H27" i="9"/>
  <c r="G27" i="9"/>
  <c r="F27" i="9"/>
  <c r="H26" i="9"/>
  <c r="E26" i="9" s="1"/>
  <c r="B26" i="9" s="1"/>
  <c r="G26" i="9"/>
  <c r="F26" i="9"/>
  <c r="H25" i="9"/>
  <c r="E25" i="9" s="1"/>
  <c r="B25" i="9" s="1"/>
  <c r="G25" i="9"/>
  <c r="F25" i="9"/>
  <c r="F24" i="9"/>
  <c r="F4" i="9"/>
  <c r="O3" i="9"/>
  <c r="G296" i="9" s="1"/>
  <c r="E296" i="9" s="1"/>
  <c r="B296" i="9" s="1"/>
  <c r="L3" i="9"/>
  <c r="I3" i="9"/>
  <c r="H3" i="9"/>
  <c r="G3" i="9"/>
  <c r="E328" i="9" l="1"/>
  <c r="B328" i="9" s="1"/>
  <c r="H1683" i="1"/>
  <c r="G1682" i="1"/>
  <c r="G1680" i="1"/>
  <c r="H1619" i="1"/>
  <c r="H1593" i="1"/>
  <c r="H1617" i="1"/>
  <c r="H1609" i="1"/>
  <c r="H1605" i="1"/>
  <c r="H1603" i="1"/>
  <c r="G1603" i="1"/>
  <c r="D25" i="8"/>
  <c r="C1601" i="1" s="1"/>
  <c r="G1604" i="1"/>
  <c r="H1594" i="1"/>
  <c r="G1594" i="1"/>
  <c r="G1598" i="1"/>
  <c r="D6" i="8"/>
  <c r="C1582" i="1" s="1"/>
  <c r="H1582" i="1" s="1"/>
  <c r="C1584" i="1"/>
  <c r="G1584" i="1" s="1"/>
  <c r="G1587" i="1"/>
  <c r="H1585" i="1"/>
  <c r="G1582" i="1"/>
  <c r="H635" i="1"/>
  <c r="H414" i="1"/>
  <c r="G906" i="1"/>
  <c r="G848" i="1"/>
  <c r="G844" i="1"/>
  <c r="G843" i="1"/>
  <c r="G839" i="1"/>
  <c r="G836" i="1"/>
  <c r="G750" i="1"/>
  <c r="G734" i="1"/>
  <c r="G731" i="1"/>
  <c r="H730" i="1"/>
  <c r="E51" i="9"/>
  <c r="B51" i="9" s="1"/>
  <c r="G729" i="1"/>
  <c r="G705" i="1"/>
  <c r="H704" i="1"/>
  <c r="G695" i="1"/>
  <c r="G666" i="1"/>
  <c r="G662" i="1"/>
  <c r="G657" i="1"/>
  <c r="F228" i="9"/>
  <c r="B228" i="9" s="1"/>
  <c r="G648" i="1"/>
  <c r="G647" i="1"/>
  <c r="G649" i="1"/>
  <c r="E153" i="9"/>
  <c r="B153" i="9" s="1"/>
  <c r="H597" i="1"/>
  <c r="E597" i="4"/>
  <c r="D591" i="1" s="1"/>
  <c r="E115" i="9"/>
  <c r="B115" i="9" s="1"/>
  <c r="G394" i="1"/>
  <c r="G383" i="1"/>
  <c r="H383" i="1"/>
  <c r="H384" i="1"/>
  <c r="E373" i="4"/>
  <c r="D368" i="1" s="1"/>
  <c r="H381" i="1"/>
  <c r="H374" i="1"/>
  <c r="H375" i="1"/>
  <c r="H373" i="1"/>
  <c r="G367" i="1"/>
  <c r="E309" i="4"/>
  <c r="D304" i="1" s="1"/>
  <c r="D305" i="1"/>
  <c r="E648" i="4"/>
  <c r="D642" i="1" s="1"/>
  <c r="D422" i="1"/>
  <c r="G422" i="1" s="1"/>
  <c r="F427" i="4"/>
  <c r="E294" i="9"/>
  <c r="B294" i="9" s="1"/>
  <c r="G270" i="1"/>
  <c r="G271" i="1"/>
  <c r="E262" i="4"/>
  <c r="D258" i="1" s="1"/>
  <c r="G244" i="1"/>
  <c r="E68" i="9"/>
  <c r="B68" i="9" s="1"/>
  <c r="G224" i="1"/>
  <c r="H212" i="1"/>
  <c r="G212" i="1"/>
  <c r="F216" i="4"/>
  <c r="G204" i="1"/>
  <c r="H197" i="1"/>
  <c r="F244" i="9"/>
  <c r="B244" i="9" s="1"/>
  <c r="H195" i="1"/>
  <c r="B243" i="9"/>
  <c r="H191" i="1"/>
  <c r="D190" i="1"/>
  <c r="E53" i="9"/>
  <c r="B53" i="9" s="1"/>
  <c r="B239" i="9"/>
  <c r="G181" i="1"/>
  <c r="E52" i="9"/>
  <c r="B52" i="9" s="1"/>
  <c r="F238" i="9"/>
  <c r="G177" i="1"/>
  <c r="G174" i="1"/>
  <c r="G171" i="1"/>
  <c r="E164" i="4"/>
  <c r="D160" i="1" s="1"/>
  <c r="H155" i="1"/>
  <c r="G24" i="9"/>
  <c r="H24" i="9"/>
  <c r="D150" i="1"/>
  <c r="H125" i="1"/>
  <c r="H127" i="1"/>
  <c r="G116" i="1"/>
  <c r="H116" i="1"/>
  <c r="H117" i="1"/>
  <c r="F120" i="4"/>
  <c r="H113" i="1"/>
  <c r="E106" i="4"/>
  <c r="D102" i="1" s="1"/>
  <c r="F107" i="4"/>
  <c r="D103" i="1"/>
  <c r="G105" i="1"/>
  <c r="H90" i="1"/>
  <c r="F232" i="9"/>
  <c r="B232" i="9" s="1"/>
  <c r="D70" i="1"/>
  <c r="G63" i="1"/>
  <c r="G60" i="1"/>
  <c r="G56" i="1"/>
  <c r="E28" i="9"/>
  <c r="B28" i="9" s="1"/>
  <c r="H23" i="1"/>
  <c r="E27" i="9"/>
  <c r="B27" i="9" s="1"/>
  <c r="E7" i="4"/>
  <c r="D3" i="1" s="1"/>
  <c r="G11" i="1"/>
  <c r="G216" i="9"/>
  <c r="E216" i="9" s="1"/>
  <c r="B216" i="9" s="1"/>
  <c r="E310" i="9"/>
  <c r="B310" i="9" s="1"/>
  <c r="E307" i="9"/>
  <c r="B307" i="9" s="1"/>
  <c r="E311" i="9"/>
  <c r="B311" i="9" s="1"/>
  <c r="E323" i="9"/>
  <c r="B323" i="9" s="1"/>
  <c r="E36" i="9"/>
  <c r="B36" i="9" s="1"/>
  <c r="E37" i="9"/>
  <c r="B37" i="9" s="1"/>
  <c r="E114" i="6"/>
  <c r="D1517" i="1"/>
  <c r="H1517" i="1" s="1"/>
  <c r="H33" i="3"/>
  <c r="C1537" i="1"/>
  <c r="G345" i="9"/>
  <c r="E345" i="9" s="1"/>
  <c r="I35" i="3"/>
  <c r="D1570" i="1"/>
  <c r="H1570" i="1" s="1"/>
  <c r="I40" i="3"/>
  <c r="C1621" i="1"/>
  <c r="F298" i="9"/>
  <c r="H27" i="1"/>
  <c r="G27" i="1"/>
  <c r="H142" i="1"/>
  <c r="G142" i="1"/>
  <c r="H205" i="1"/>
  <c r="G205" i="1"/>
  <c r="H207" i="1"/>
  <c r="G207" i="1"/>
  <c r="H230" i="1"/>
  <c r="G230" i="1"/>
  <c r="H242" i="1"/>
  <c r="G242" i="1"/>
  <c r="H247" i="1"/>
  <c r="G247" i="1"/>
  <c r="H324" i="1"/>
  <c r="G324" i="1"/>
  <c r="H329" i="1"/>
  <c r="G329" i="1"/>
  <c r="H366" i="1"/>
  <c r="G366" i="1"/>
  <c r="H554" i="1"/>
  <c r="G554" i="1"/>
  <c r="H618" i="1"/>
  <c r="G618" i="1"/>
  <c r="H1586" i="1"/>
  <c r="G1586" i="1"/>
  <c r="G1613" i="1"/>
  <c r="H1613" i="1"/>
  <c r="B30" i="9"/>
  <c r="B62" i="9"/>
  <c r="B94" i="9"/>
  <c r="B126" i="9"/>
  <c r="F237" i="9"/>
  <c r="B237" i="9" s="1"/>
  <c r="H10" i="1"/>
  <c r="G10" i="1"/>
  <c r="H33" i="1"/>
  <c r="G33" i="1"/>
  <c r="G40" i="1"/>
  <c r="H40" i="1"/>
  <c r="H48" i="1"/>
  <c r="G48" i="1"/>
  <c r="G85" i="1"/>
  <c r="H85" i="1"/>
  <c r="G93" i="1"/>
  <c r="H93" i="1"/>
  <c r="G101" i="1"/>
  <c r="H101" i="1"/>
  <c r="G118" i="1"/>
  <c r="H118" i="1"/>
  <c r="G154" i="1"/>
  <c r="H154" i="1"/>
  <c r="H165" i="1"/>
  <c r="G165" i="1"/>
  <c r="G266" i="1"/>
  <c r="H266" i="1"/>
  <c r="H321" i="1"/>
  <c r="G321" i="1"/>
  <c r="G359" i="1"/>
  <c r="H359" i="1"/>
  <c r="H363" i="1"/>
  <c r="G363" i="1"/>
  <c r="H461" i="1"/>
  <c r="G461" i="1"/>
  <c r="H505" i="1"/>
  <c r="G505" i="1"/>
  <c r="H517" i="1"/>
  <c r="G517" i="1"/>
  <c r="H522" i="1"/>
  <c r="G522" i="1"/>
  <c r="H538" i="1"/>
  <c r="G538" i="1"/>
  <c r="H563" i="1"/>
  <c r="G563" i="1"/>
  <c r="G603" i="1"/>
  <c r="H603" i="1"/>
  <c r="G608" i="1"/>
  <c r="H608" i="1"/>
  <c r="H1098" i="1"/>
  <c r="G1098" i="1"/>
  <c r="H1125" i="1"/>
  <c r="G1125" i="1"/>
  <c r="H1130" i="1"/>
  <c r="G1130" i="1"/>
  <c r="G1172" i="1"/>
  <c r="H1172" i="1"/>
  <c r="G1315" i="1"/>
  <c r="H1315" i="1"/>
  <c r="G1320" i="1"/>
  <c r="H1320" i="1"/>
  <c r="G1347" i="1"/>
  <c r="H1347" i="1"/>
  <c r="G1352" i="1"/>
  <c r="H1352" i="1"/>
  <c r="G1379" i="1"/>
  <c r="H1379" i="1"/>
  <c r="G1384" i="1"/>
  <c r="H1384" i="1"/>
  <c r="G1424" i="1"/>
  <c r="H1424" i="1"/>
  <c r="G1429" i="1"/>
  <c r="H1429" i="1"/>
  <c r="H1552" i="1"/>
  <c r="J1552" i="1"/>
  <c r="G1552" i="1"/>
  <c r="I1552" i="1" s="1"/>
  <c r="H6" i="1"/>
  <c r="G6" i="1"/>
  <c r="G34" i="1"/>
  <c r="H34" i="1"/>
  <c r="G81" i="1"/>
  <c r="H81" i="1"/>
  <c r="G89" i="1"/>
  <c r="H89" i="1"/>
  <c r="G97" i="1"/>
  <c r="H97" i="1"/>
  <c r="G194" i="1"/>
  <c r="H194" i="1"/>
  <c r="H210" i="1"/>
  <c r="G210" i="1"/>
  <c r="H332" i="1"/>
  <c r="G332" i="1"/>
  <c r="H340" i="1"/>
  <c r="G340" i="1"/>
  <c r="G403" i="1"/>
  <c r="H403" i="1"/>
  <c r="G486" i="1"/>
  <c r="H486" i="1"/>
  <c r="G491" i="1"/>
  <c r="H491" i="1"/>
  <c r="H531" i="1"/>
  <c r="G531" i="1"/>
  <c r="H544" i="1"/>
  <c r="G544" i="1"/>
  <c r="G592" i="1"/>
  <c r="H592" i="1"/>
  <c r="H1201" i="1"/>
  <c r="G1201" i="1"/>
  <c r="E202" i="4"/>
  <c r="D198" i="1" s="1"/>
  <c r="D199" i="1"/>
  <c r="C217" i="1"/>
  <c r="F346" i="4"/>
  <c r="C341" i="1"/>
  <c r="F349" i="4"/>
  <c r="C344" i="1"/>
  <c r="E354" i="4"/>
  <c r="D349" i="1" s="1"/>
  <c r="D350" i="1"/>
  <c r="F358" i="4"/>
  <c r="C353" i="1"/>
  <c r="D597" i="4"/>
  <c r="F616" i="4"/>
  <c r="C610" i="1"/>
  <c r="D1011" i="1"/>
  <c r="H299" i="9"/>
  <c r="F13" i="6"/>
  <c r="D5" i="6"/>
  <c r="C1408" i="1"/>
  <c r="F75" i="6"/>
  <c r="C1470" i="1"/>
  <c r="H1484" i="1"/>
  <c r="G1484" i="1"/>
  <c r="B38" i="9"/>
  <c r="B70" i="9"/>
  <c r="B102" i="9"/>
  <c r="B140" i="9"/>
  <c r="F285" i="9"/>
  <c r="B285" i="9" s="1"/>
  <c r="G21" i="1"/>
  <c r="H21" i="1"/>
  <c r="G111" i="1"/>
  <c r="H111" i="1"/>
  <c r="G134" i="1"/>
  <c r="H134" i="1"/>
  <c r="H502" i="1"/>
  <c r="G502" i="1"/>
  <c r="H547" i="1"/>
  <c r="G547" i="1"/>
  <c r="H560" i="1"/>
  <c r="G560" i="1"/>
  <c r="G595" i="1"/>
  <c r="H595" i="1"/>
  <c r="G600" i="1"/>
  <c r="H600" i="1"/>
  <c r="H1263" i="1"/>
  <c r="G1263" i="1"/>
  <c r="H1268" i="1"/>
  <c r="G1268" i="1"/>
  <c r="H1541" i="1"/>
  <c r="G1541" i="1"/>
  <c r="J1541" i="1"/>
  <c r="B177" i="9"/>
  <c r="G24" i="1"/>
  <c r="H24" i="1"/>
  <c r="G151" i="1"/>
  <c r="H151" i="1"/>
  <c r="H254" i="1"/>
  <c r="G254" i="1"/>
  <c r="H299" i="1"/>
  <c r="G299" i="1"/>
  <c r="H352" i="1"/>
  <c r="G352" i="1"/>
  <c r="G400" i="1"/>
  <c r="H400" i="1"/>
  <c r="G416" i="1"/>
  <c r="H416" i="1"/>
  <c r="H432" i="1"/>
  <c r="G432" i="1"/>
  <c r="H440" i="1"/>
  <c r="G440" i="1"/>
  <c r="H448" i="1"/>
  <c r="G448" i="1"/>
  <c r="H456" i="1"/>
  <c r="G456" i="1"/>
  <c r="H497" i="1"/>
  <c r="G497" i="1"/>
  <c r="H509" i="1"/>
  <c r="G509" i="1"/>
  <c r="H514" i="1"/>
  <c r="G514" i="1"/>
  <c r="H534" i="1"/>
  <c r="G534" i="1"/>
  <c r="H550" i="1"/>
  <c r="G550" i="1"/>
  <c r="H615" i="1"/>
  <c r="G615" i="1"/>
  <c r="H1016" i="1"/>
  <c r="G1016" i="1"/>
  <c r="H1117" i="1"/>
  <c r="G1117" i="1"/>
  <c r="H1122" i="1"/>
  <c r="G1122" i="1"/>
  <c r="H1141" i="1"/>
  <c r="G1141" i="1"/>
  <c r="H1143" i="1"/>
  <c r="G1143" i="1"/>
  <c r="H1145" i="1"/>
  <c r="G1145" i="1"/>
  <c r="H1147" i="1"/>
  <c r="G1147" i="1"/>
  <c r="H1149" i="1"/>
  <c r="G1149" i="1"/>
  <c r="H1151" i="1"/>
  <c r="G1151" i="1"/>
  <c r="H1193" i="1"/>
  <c r="G1193" i="1"/>
  <c r="H1198" i="1"/>
  <c r="G1198" i="1"/>
  <c r="H1255" i="1"/>
  <c r="G1255" i="1"/>
  <c r="H1260" i="1"/>
  <c r="G1260" i="1"/>
  <c r="G1285" i="1"/>
  <c r="H1285" i="1"/>
  <c r="G1293" i="1"/>
  <c r="H1293" i="1"/>
  <c r="G1307" i="1"/>
  <c r="H1307" i="1"/>
  <c r="G1312" i="1"/>
  <c r="H1312" i="1"/>
  <c r="G1339" i="1"/>
  <c r="H1339" i="1"/>
  <c r="G1344" i="1"/>
  <c r="H1344" i="1"/>
  <c r="G1371" i="1"/>
  <c r="H1371" i="1"/>
  <c r="G1376" i="1"/>
  <c r="H1376" i="1"/>
  <c r="G1416" i="1"/>
  <c r="H1416" i="1"/>
  <c r="G1421" i="1"/>
  <c r="H1421" i="1"/>
  <c r="G1514" i="1"/>
  <c r="H1514" i="1"/>
  <c r="G1518" i="1"/>
  <c r="H1518" i="1"/>
  <c r="G1531" i="1"/>
  <c r="H1531" i="1"/>
  <c r="G1546" i="1"/>
  <c r="H1546" i="1"/>
  <c r="J1546" i="1"/>
  <c r="F23" i="4"/>
  <c r="C19" i="1"/>
  <c r="D7" i="4"/>
  <c r="F273" i="5"/>
  <c r="D250" i="5"/>
  <c r="C1277" i="1"/>
  <c r="F296" i="5"/>
  <c r="D295" i="5"/>
  <c r="C1300" i="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H309" i="9"/>
  <c r="E309" i="9" s="1"/>
  <c r="B309" i="9" s="1"/>
  <c r="H308" i="9"/>
  <c r="E308" i="9" s="1"/>
  <c r="B308" i="9" s="1"/>
  <c r="G180" i="9"/>
  <c r="G179" i="9"/>
  <c r="E179" i="9" s="1"/>
  <c r="B179" i="9" s="1"/>
  <c r="G175" i="9"/>
  <c r="E175" i="9" s="1"/>
  <c r="B175" i="9" s="1"/>
  <c r="G302" i="9"/>
  <c r="E302" i="9" s="1"/>
  <c r="B302" i="9" s="1"/>
  <c r="I10" i="9"/>
  <c r="E24" i="9"/>
  <c r="E32" i="9"/>
  <c r="B32" i="9" s="1"/>
  <c r="E40" i="9"/>
  <c r="B40" i="9" s="1"/>
  <c r="E48" i="9"/>
  <c r="B48" i="9" s="1"/>
  <c r="E56" i="9"/>
  <c r="B56" i="9" s="1"/>
  <c r="E64" i="9"/>
  <c r="B64" i="9" s="1"/>
  <c r="E72" i="9"/>
  <c r="B72" i="9" s="1"/>
  <c r="E80" i="9"/>
  <c r="B80" i="9" s="1"/>
  <c r="E88" i="9"/>
  <c r="B88" i="9" s="1"/>
  <c r="E96" i="9"/>
  <c r="B96" i="9" s="1"/>
  <c r="E104" i="9"/>
  <c r="B104" i="9" s="1"/>
  <c r="E112" i="9"/>
  <c r="B112" i="9" s="1"/>
  <c r="E120" i="9"/>
  <c r="B120" i="9" s="1"/>
  <c r="E128" i="9"/>
  <c r="B128" i="9" s="1"/>
  <c r="E142" i="9"/>
  <c r="B142" i="9" s="1"/>
  <c r="E158" i="9"/>
  <c r="B158" i="9" s="1"/>
  <c r="G174" i="9"/>
  <c r="E174" i="9" s="1"/>
  <c r="B174" i="9" s="1"/>
  <c r="G210" i="9"/>
  <c r="E210" i="9" s="1"/>
  <c r="B210" i="9" s="1"/>
  <c r="G214" i="9"/>
  <c r="E214" i="9" s="1"/>
  <c r="B214" i="9" s="1"/>
  <c r="G218" i="9"/>
  <c r="E218" i="9" s="1"/>
  <c r="B218" i="9" s="1"/>
  <c r="G222" i="9"/>
  <c r="E222" i="9" s="1"/>
  <c r="B222" i="9" s="1"/>
  <c r="G226" i="9"/>
  <c r="E226" i="9" s="1"/>
  <c r="B226" i="9" s="1"/>
  <c r="F236" i="9"/>
  <c r="B236" i="9" s="1"/>
  <c r="B242" i="9"/>
  <c r="F252" i="9"/>
  <c r="B252" i="9" s="1"/>
  <c r="B258" i="9"/>
  <c r="F268" i="9"/>
  <c r="B268" i="9" s="1"/>
  <c r="B274" i="9"/>
  <c r="F284" i="9"/>
  <c r="B284" i="9" s="1"/>
  <c r="B290" i="9"/>
  <c r="G301" i="9"/>
  <c r="E301" i="9" s="1"/>
  <c r="B301" i="9" s="1"/>
  <c r="E304" i="9"/>
  <c r="B304" i="9" s="1"/>
  <c r="E321" i="9"/>
  <c r="B321" i="9" s="1"/>
  <c r="F341" i="9"/>
  <c r="D4" i="1"/>
  <c r="G5" i="1"/>
  <c r="G9" i="1"/>
  <c r="G20" i="1"/>
  <c r="H20" i="1"/>
  <c r="G29" i="1"/>
  <c r="G39" i="1"/>
  <c r="H39" i="1"/>
  <c r="G47" i="1"/>
  <c r="H75" i="1"/>
  <c r="H80" i="1"/>
  <c r="H84" i="1"/>
  <c r="H88" i="1"/>
  <c r="H92" i="1"/>
  <c r="H96" i="1"/>
  <c r="H100" i="1"/>
  <c r="G110" i="1"/>
  <c r="H110" i="1"/>
  <c r="H120" i="1"/>
  <c r="G124" i="1"/>
  <c r="G144" i="1"/>
  <c r="G147" i="1"/>
  <c r="G153" i="1"/>
  <c r="H153" i="1"/>
  <c r="G158" i="1"/>
  <c r="G161" i="1"/>
  <c r="G164" i="1"/>
  <c r="H201" i="1"/>
  <c r="G201" i="1"/>
  <c r="H206" i="1"/>
  <c r="G206" i="1"/>
  <c r="H218" i="1"/>
  <c r="G218" i="1"/>
  <c r="H220" i="1"/>
  <c r="G220" i="1"/>
  <c r="H229" i="1"/>
  <c r="G229" i="1"/>
  <c r="H231" i="1"/>
  <c r="G231" i="1"/>
  <c r="H246" i="1"/>
  <c r="G246" i="1"/>
  <c r="G251" i="1"/>
  <c r="G267" i="1"/>
  <c r="H267" i="1"/>
  <c r="G345" i="1"/>
  <c r="H345" i="1"/>
  <c r="H406" i="1"/>
  <c r="G406" i="1"/>
  <c r="G421" i="1"/>
  <c r="H421" i="1"/>
  <c r="G429" i="1"/>
  <c r="G437" i="1"/>
  <c r="G445" i="1"/>
  <c r="G453" i="1"/>
  <c r="G490" i="1"/>
  <c r="H490" i="1"/>
  <c r="H495" i="1"/>
  <c r="H501" i="1"/>
  <c r="G501" i="1"/>
  <c r="H506" i="1"/>
  <c r="G506" i="1"/>
  <c r="H521" i="1"/>
  <c r="G521" i="1"/>
  <c r="G526" i="1"/>
  <c r="G540" i="1"/>
  <c r="G543" i="1"/>
  <c r="H546" i="1"/>
  <c r="G546" i="1"/>
  <c r="G556" i="1"/>
  <c r="G559" i="1"/>
  <c r="H562" i="1"/>
  <c r="G562" i="1"/>
  <c r="H622" i="1"/>
  <c r="G622" i="1"/>
  <c r="G1013" i="1"/>
  <c r="H1109" i="1"/>
  <c r="G1109" i="1"/>
  <c r="H1114" i="1"/>
  <c r="G1114" i="1"/>
  <c r="H1185" i="1"/>
  <c r="G1185" i="1"/>
  <c r="H1190" i="1"/>
  <c r="G1190" i="1"/>
  <c r="G1248" i="1"/>
  <c r="H1248" i="1"/>
  <c r="G1253" i="1"/>
  <c r="H1253" i="1"/>
  <c r="H1282" i="1"/>
  <c r="H1290" i="1"/>
  <c r="H1298" i="1"/>
  <c r="G1304" i="1"/>
  <c r="H1304" i="1"/>
  <c r="G1331" i="1"/>
  <c r="H1331" i="1"/>
  <c r="G1336" i="1"/>
  <c r="H1336" i="1"/>
  <c r="G1363" i="1"/>
  <c r="H1363" i="1"/>
  <c r="G1368" i="1"/>
  <c r="H1368" i="1"/>
  <c r="G1395" i="1"/>
  <c r="H1395" i="1"/>
  <c r="G1413" i="1"/>
  <c r="H1413" i="1"/>
  <c r="G1436" i="1"/>
  <c r="H1436" i="1"/>
  <c r="G1444" i="1"/>
  <c r="H1444" i="1"/>
  <c r="G1452" i="1"/>
  <c r="H1452" i="1"/>
  <c r="G1460" i="1"/>
  <c r="H1460" i="1"/>
  <c r="G1468" i="1"/>
  <c r="H1468" i="1"/>
  <c r="H1660" i="1"/>
  <c r="G1660" i="1"/>
  <c r="H1664" i="1"/>
  <c r="G1664" i="1"/>
  <c r="G43" i="1"/>
  <c r="H43" i="1"/>
  <c r="G114" i="1"/>
  <c r="H114" i="1"/>
  <c r="H138" i="1"/>
  <c r="G138" i="1"/>
  <c r="G187" i="1"/>
  <c r="H187" i="1"/>
  <c r="H215" i="1"/>
  <c r="G215" i="1"/>
  <c r="H234" i="1"/>
  <c r="G234" i="1"/>
  <c r="H239" i="1"/>
  <c r="G239" i="1"/>
  <c r="G176" i="9"/>
  <c r="E176" i="9" s="1"/>
  <c r="B176" i="9" s="1"/>
  <c r="G221" i="9"/>
  <c r="E221" i="9" s="1"/>
  <c r="B221" i="9" s="1"/>
  <c r="B231" i="9"/>
  <c r="B247" i="9"/>
  <c r="B263" i="9"/>
  <c r="B279" i="9"/>
  <c r="H31" i="1"/>
  <c r="G31" i="1"/>
  <c r="G77" i="1"/>
  <c r="H77" i="1"/>
  <c r="H146" i="1"/>
  <c r="G146" i="1"/>
  <c r="H163" i="1"/>
  <c r="G163" i="1"/>
  <c r="G186" i="1"/>
  <c r="H186" i="1"/>
  <c r="H203" i="1"/>
  <c r="G203" i="1"/>
  <c r="H214" i="1"/>
  <c r="G214" i="1"/>
  <c r="H238" i="1"/>
  <c r="G238" i="1"/>
  <c r="H250" i="1"/>
  <c r="G250" i="1"/>
  <c r="H255" i="1"/>
  <c r="G255" i="1"/>
  <c r="H273" i="1"/>
  <c r="G273" i="1"/>
  <c r="H281" i="1"/>
  <c r="G281" i="1"/>
  <c r="H289" i="1"/>
  <c r="G289" i="1"/>
  <c r="G399" i="1"/>
  <c r="H399" i="1"/>
  <c r="G494" i="1"/>
  <c r="H494" i="1"/>
  <c r="H498" i="1"/>
  <c r="G498" i="1"/>
  <c r="H513" i="1"/>
  <c r="G513" i="1"/>
  <c r="H525" i="1"/>
  <c r="G525" i="1"/>
  <c r="G536" i="1"/>
  <c r="H542" i="1"/>
  <c r="G542" i="1"/>
  <c r="G552" i="1"/>
  <c r="H558" i="1"/>
  <c r="G558" i="1"/>
  <c r="H614" i="1"/>
  <c r="G614" i="1"/>
  <c r="G619" i="1"/>
  <c r="G1078" i="1"/>
  <c r="H1078" i="1"/>
  <c r="G1086" i="1"/>
  <c r="H1086" i="1"/>
  <c r="H1101" i="1"/>
  <c r="G1101" i="1"/>
  <c r="H1106" i="1"/>
  <c r="G1106" i="1"/>
  <c r="H1133" i="1"/>
  <c r="G1133" i="1"/>
  <c r="H1138" i="1"/>
  <c r="G1138" i="1"/>
  <c r="G1183" i="1"/>
  <c r="H1183" i="1"/>
  <c r="G1245" i="1"/>
  <c r="H1245" i="1"/>
  <c r="H1271" i="1"/>
  <c r="G1271" i="1"/>
  <c r="H1276" i="1"/>
  <c r="G1276" i="1"/>
  <c r="G1323" i="1"/>
  <c r="H1323" i="1"/>
  <c r="G1328" i="1"/>
  <c r="H1328" i="1"/>
  <c r="G1355" i="1"/>
  <c r="H1355" i="1"/>
  <c r="G1360" i="1"/>
  <c r="H1360" i="1"/>
  <c r="G1387" i="1"/>
  <c r="H1387" i="1"/>
  <c r="G1392" i="1"/>
  <c r="H1392" i="1"/>
  <c r="H1645" i="1"/>
  <c r="G1645" i="1"/>
  <c r="H1652" i="1"/>
  <c r="G1652" i="1"/>
  <c r="G1673" i="1"/>
  <c r="H1673" i="1"/>
  <c r="H123" i="1"/>
  <c r="G123" i="1"/>
  <c r="G190" i="1"/>
  <c r="H190" i="1"/>
  <c r="H209" i="1"/>
  <c r="G209" i="1"/>
  <c r="H219" i="1"/>
  <c r="G219" i="1"/>
  <c r="H277" i="1"/>
  <c r="G277" i="1"/>
  <c r="H285" i="1"/>
  <c r="G285" i="1"/>
  <c r="H320" i="1"/>
  <c r="G320" i="1"/>
  <c r="H328" i="1"/>
  <c r="G328" i="1"/>
  <c r="H362" i="1"/>
  <c r="G362" i="1"/>
  <c r="H428" i="1"/>
  <c r="G428" i="1"/>
  <c r="H436" i="1"/>
  <c r="G436" i="1"/>
  <c r="H444" i="1"/>
  <c r="G444" i="1"/>
  <c r="H452" i="1"/>
  <c r="G452" i="1"/>
  <c r="G599" i="1"/>
  <c r="H599" i="1"/>
  <c r="G607" i="1"/>
  <c r="H607" i="1"/>
  <c r="G1082" i="1"/>
  <c r="H1082" i="1"/>
  <c r="G1090" i="1"/>
  <c r="H1090" i="1"/>
  <c r="H1142" i="1"/>
  <c r="G1142" i="1"/>
  <c r="H1144" i="1"/>
  <c r="G1144" i="1"/>
  <c r="H1146" i="1"/>
  <c r="G1146" i="1"/>
  <c r="H1148" i="1"/>
  <c r="G1148" i="1"/>
  <c r="H1150" i="1"/>
  <c r="G1150" i="1"/>
  <c r="G1281" i="1"/>
  <c r="H1281" i="1"/>
  <c r="G1289" i="1"/>
  <c r="H1289" i="1"/>
  <c r="G1297" i="1"/>
  <c r="H1297" i="1"/>
  <c r="G1440" i="1"/>
  <c r="H1440" i="1"/>
  <c r="G1448" i="1"/>
  <c r="H1448" i="1"/>
  <c r="G1456" i="1"/>
  <c r="H1456" i="1"/>
  <c r="G1464" i="1"/>
  <c r="H1464" i="1"/>
  <c r="H1558" i="1"/>
  <c r="J1558" i="1"/>
  <c r="G1558" i="1"/>
  <c r="I1564" i="1"/>
  <c r="J1566" i="1"/>
  <c r="H1566" i="1"/>
  <c r="G1566" i="1"/>
  <c r="I1566" i="1" s="1"/>
  <c r="I1567" i="1"/>
  <c r="H1610" i="1"/>
  <c r="G1610" i="1"/>
  <c r="G1631" i="1"/>
  <c r="H1631" i="1"/>
  <c r="H1097" i="1"/>
  <c r="G1097" i="1"/>
  <c r="H1105" i="1"/>
  <c r="G1105" i="1"/>
  <c r="H1113" i="1"/>
  <c r="G1113" i="1"/>
  <c r="H1121" i="1"/>
  <c r="G1121" i="1"/>
  <c r="H1129" i="1"/>
  <c r="G1129" i="1"/>
  <c r="H1137" i="1"/>
  <c r="G1137" i="1"/>
  <c r="G1182" i="1"/>
  <c r="H1182" i="1"/>
  <c r="H1189" i="1"/>
  <c r="G1189" i="1"/>
  <c r="H1197" i="1"/>
  <c r="G1197" i="1"/>
  <c r="H1205" i="1"/>
  <c r="G1205" i="1"/>
  <c r="G1244" i="1"/>
  <c r="H1244" i="1"/>
  <c r="G1252" i="1"/>
  <c r="H1252" i="1"/>
  <c r="H1259" i="1"/>
  <c r="G1259" i="1"/>
  <c r="H1267" i="1"/>
  <c r="G1267" i="1"/>
  <c r="H1275" i="1"/>
  <c r="G1275" i="1"/>
  <c r="G1303" i="1"/>
  <c r="H1303" i="1"/>
  <c r="G1311" i="1"/>
  <c r="H1311" i="1"/>
  <c r="G1319" i="1"/>
  <c r="H1319" i="1"/>
  <c r="G1327" i="1"/>
  <c r="H1327" i="1"/>
  <c r="G1335" i="1"/>
  <c r="H1335" i="1"/>
  <c r="G1343" i="1"/>
  <c r="H1343" i="1"/>
  <c r="G1351" i="1"/>
  <c r="H1351" i="1"/>
  <c r="G1359" i="1"/>
  <c r="H1359" i="1"/>
  <c r="G1367" i="1"/>
  <c r="H1367" i="1"/>
  <c r="G1375" i="1"/>
  <c r="H1375" i="1"/>
  <c r="G1383" i="1"/>
  <c r="H1383" i="1"/>
  <c r="G1391" i="1"/>
  <c r="H1391" i="1"/>
  <c r="G1399" i="1"/>
  <c r="H1399" i="1"/>
  <c r="G1412" i="1"/>
  <c r="H1412" i="1"/>
  <c r="G1420" i="1"/>
  <c r="H1420" i="1"/>
  <c r="G1428" i="1"/>
  <c r="H1428" i="1"/>
  <c r="G1539" i="1"/>
  <c r="H1539" i="1"/>
  <c r="J1551" i="1"/>
  <c r="G1551" i="1"/>
  <c r="I1551" i="1" s="1"/>
  <c r="H1551" i="1"/>
  <c r="H1550" i="1"/>
  <c r="I1550" i="1" s="1"/>
  <c r="J1550" i="1"/>
  <c r="H1565" i="1"/>
  <c r="G1565" i="1"/>
  <c r="I1565" i="1" s="1"/>
  <c r="J1565" i="1"/>
  <c r="H1591" i="1"/>
  <c r="G1591" i="1"/>
  <c r="H1624" i="1"/>
  <c r="G1624" i="1"/>
  <c r="H1648" i="1"/>
  <c r="G1648" i="1"/>
  <c r="G1667" i="1"/>
  <c r="H1667" i="1"/>
  <c r="H1676" i="1"/>
  <c r="G1676" i="1"/>
  <c r="G1685" i="1"/>
  <c r="H1685" i="1"/>
  <c r="C45" i="1"/>
  <c r="F297" i="4"/>
  <c r="C293" i="1"/>
  <c r="F412" i="4"/>
  <c r="C407" i="1"/>
  <c r="B230" i="9"/>
  <c r="B238" i="9"/>
  <c r="B246" i="9"/>
  <c r="B254" i="9"/>
  <c r="B262" i="9"/>
  <c r="B270" i="9"/>
  <c r="B278" i="9"/>
  <c r="B286" i="9"/>
  <c r="E337" i="9"/>
  <c r="B337" i="9" s="1"/>
  <c r="G213" i="1"/>
  <c r="G233" i="1"/>
  <c r="G237" i="1"/>
  <c r="G241" i="1"/>
  <c r="G245" i="1"/>
  <c r="G249" i="1"/>
  <c r="G253" i="1"/>
  <c r="G257" i="1"/>
  <c r="G272" i="1"/>
  <c r="G276" i="1"/>
  <c r="G280" i="1"/>
  <c r="G284" i="1"/>
  <c r="G288" i="1"/>
  <c r="G292" i="1"/>
  <c r="G298" i="1"/>
  <c r="G302" i="1"/>
  <c r="G319" i="1"/>
  <c r="G323" i="1"/>
  <c r="G327" i="1"/>
  <c r="G331" i="1"/>
  <c r="G335" i="1"/>
  <c r="H348" i="1"/>
  <c r="G351" i="1"/>
  <c r="H358" i="1"/>
  <c r="G365" i="1"/>
  <c r="H398" i="1"/>
  <c r="H402" i="1"/>
  <c r="H415" i="1"/>
  <c r="G427" i="1"/>
  <c r="G431" i="1"/>
  <c r="G435" i="1"/>
  <c r="G439" i="1"/>
  <c r="G443" i="1"/>
  <c r="G447" i="1"/>
  <c r="G451" i="1"/>
  <c r="G455" i="1"/>
  <c r="G459" i="1"/>
  <c r="H489" i="1"/>
  <c r="H493" i="1"/>
  <c r="G500" i="1"/>
  <c r="G504" i="1"/>
  <c r="G508" i="1"/>
  <c r="G512" i="1"/>
  <c r="G516" i="1"/>
  <c r="G520" i="1"/>
  <c r="G524" i="1"/>
  <c r="G528" i="1"/>
  <c r="H594" i="1"/>
  <c r="H598" i="1"/>
  <c r="H602" i="1"/>
  <c r="H606" i="1"/>
  <c r="G613" i="1"/>
  <c r="G617" i="1"/>
  <c r="G621" i="1"/>
  <c r="H636" i="1"/>
  <c r="H641" i="1"/>
  <c r="G1015" i="1"/>
  <c r="H1077" i="1"/>
  <c r="H1081" i="1"/>
  <c r="H1085" i="1"/>
  <c r="H1089" i="1"/>
  <c r="G1096" i="1"/>
  <c r="G1100" i="1"/>
  <c r="G1104" i="1"/>
  <c r="G1108" i="1"/>
  <c r="G1112" i="1"/>
  <c r="G1116" i="1"/>
  <c r="G1120" i="1"/>
  <c r="G1124" i="1"/>
  <c r="G1128" i="1"/>
  <c r="G1132" i="1"/>
  <c r="G1136" i="1"/>
  <c r="H1171" i="1"/>
  <c r="H1175" i="1"/>
  <c r="G1178" i="1"/>
  <c r="G1188" i="1"/>
  <c r="G1192" i="1"/>
  <c r="G1196" i="1"/>
  <c r="G1200" i="1"/>
  <c r="G1204" i="1"/>
  <c r="H1243" i="1"/>
  <c r="H1247" i="1"/>
  <c r="H1251" i="1"/>
  <c r="G1258" i="1"/>
  <c r="G1262" i="1"/>
  <c r="G1266" i="1"/>
  <c r="G1270" i="1"/>
  <c r="G1274" i="1"/>
  <c r="H1280" i="1"/>
  <c r="H1284" i="1"/>
  <c r="H1288" i="1"/>
  <c r="H1292" i="1"/>
  <c r="H1296" i="1"/>
  <c r="H1302" i="1"/>
  <c r="H1306" i="1"/>
  <c r="H1310" i="1"/>
  <c r="H1314" i="1"/>
  <c r="H1318" i="1"/>
  <c r="H1322" i="1"/>
  <c r="H1326" i="1"/>
  <c r="H1330" i="1"/>
  <c r="H1334" i="1"/>
  <c r="H1338" i="1"/>
  <c r="H1342" i="1"/>
  <c r="H1346" i="1"/>
  <c r="H1350" i="1"/>
  <c r="H1354" i="1"/>
  <c r="H1358" i="1"/>
  <c r="H1362" i="1"/>
  <c r="H1366" i="1"/>
  <c r="H1370" i="1"/>
  <c r="H1374" i="1"/>
  <c r="H1378" i="1"/>
  <c r="H1382" i="1"/>
  <c r="H1386" i="1"/>
  <c r="H1390" i="1"/>
  <c r="H1394" i="1"/>
  <c r="H1398" i="1"/>
  <c r="H1411" i="1"/>
  <c r="H1415" i="1"/>
  <c r="H1419" i="1"/>
  <c r="H1423" i="1"/>
  <c r="H1427" i="1"/>
  <c r="H1435" i="1"/>
  <c r="H1439" i="1"/>
  <c r="H1443" i="1"/>
  <c r="H1447" i="1"/>
  <c r="H1451" i="1"/>
  <c r="H1455" i="1"/>
  <c r="H1459" i="1"/>
  <c r="H1463" i="1"/>
  <c r="H1467" i="1"/>
  <c r="G1517" i="1"/>
  <c r="G1530" i="1"/>
  <c r="H1530" i="1"/>
  <c r="G1538" i="1"/>
  <c r="H1538" i="1"/>
  <c r="J1559" i="1"/>
  <c r="G1559" i="1"/>
  <c r="I1559" i="1" s="1"/>
  <c r="J1564" i="1"/>
  <c r="H1564" i="1"/>
  <c r="J1572" i="1"/>
  <c r="G1572" i="1"/>
  <c r="I1572" i="1" s="1"/>
  <c r="J1577" i="1"/>
  <c r="G1577" i="1"/>
  <c r="I1577" i="1" s="1"/>
  <c r="G1589" i="1"/>
  <c r="H1589" i="1"/>
  <c r="H1615" i="1"/>
  <c r="G1615" i="1"/>
  <c r="G1633" i="1"/>
  <c r="H1633" i="1"/>
  <c r="H1637" i="1"/>
  <c r="G1639" i="1"/>
  <c r="H1639" i="1"/>
  <c r="G1643" i="1"/>
  <c r="H1643" i="1"/>
  <c r="G1649" i="1"/>
  <c r="H1649" i="1"/>
  <c r="G1655" i="1"/>
  <c r="H1655" i="1"/>
  <c r="G1659" i="1"/>
  <c r="H1659" i="1"/>
  <c r="C149" i="1"/>
  <c r="F153" i="4"/>
  <c r="D221" i="1"/>
  <c r="E221" i="4"/>
  <c r="D217" i="1" s="1"/>
  <c r="G1506" i="1"/>
  <c r="H1506" i="1"/>
  <c r="G1511" i="1"/>
  <c r="G1523" i="1"/>
  <c r="G1526" i="1"/>
  <c r="H1526" i="1"/>
  <c r="G1535" i="1"/>
  <c r="G1542" i="1"/>
  <c r="I1542" i="1" s="1"/>
  <c r="H1542" i="1"/>
  <c r="J1547" i="1"/>
  <c r="G1547" i="1"/>
  <c r="I1547" i="1" s="1"/>
  <c r="J1548" i="1"/>
  <c r="I1553" i="1"/>
  <c r="J1556" i="1"/>
  <c r="I1561" i="1"/>
  <c r="H1575" i="1"/>
  <c r="H1580" i="1"/>
  <c r="G1623" i="1"/>
  <c r="H1623" i="1"/>
  <c r="G1663" i="1"/>
  <c r="H1663" i="1"/>
  <c r="G1671" i="1"/>
  <c r="H1671" i="1"/>
  <c r="G1675" i="1"/>
  <c r="H1675" i="1"/>
  <c r="H1684" i="1"/>
  <c r="G1684" i="1"/>
  <c r="F29" i="4"/>
  <c r="C25" i="1"/>
  <c r="F36" i="4"/>
  <c r="C32" i="1"/>
  <c r="F50" i="4"/>
  <c r="C46" i="1"/>
  <c r="F53" i="4"/>
  <c r="C49" i="1"/>
  <c r="F160" i="4"/>
  <c r="C156" i="1"/>
  <c r="F170" i="4"/>
  <c r="C166" i="1"/>
  <c r="F262" i="4"/>
  <c r="C258" i="1"/>
  <c r="F269" i="4"/>
  <c r="C265" i="1"/>
  <c r="F398" i="4"/>
  <c r="C393" i="1"/>
  <c r="F401" i="4"/>
  <c r="C396" i="1"/>
  <c r="F410" i="4"/>
  <c r="C405" i="1"/>
  <c r="C642" i="1"/>
  <c r="E175" i="5"/>
  <c r="D1179" i="1" s="1"/>
  <c r="I24" i="3"/>
  <c r="F35" i="6"/>
  <c r="C1430" i="1"/>
  <c r="F107" i="6"/>
  <c r="C1502" i="1"/>
  <c r="F115" i="6"/>
  <c r="D114" i="6"/>
  <c r="E129" i="6"/>
  <c r="D1524" i="1" s="1"/>
  <c r="H1524" i="1" s="1"/>
  <c r="D1525" i="1"/>
  <c r="H1525" i="1" s="1"/>
  <c r="E49" i="4"/>
  <c r="D45" i="1" s="1"/>
  <c r="D82" i="4"/>
  <c r="F83" i="4"/>
  <c r="C79" i="1"/>
  <c r="F112" i="4"/>
  <c r="C108" i="1"/>
  <c r="F125" i="4"/>
  <c r="C121" i="1"/>
  <c r="D230" i="4"/>
  <c r="D152" i="4" s="1"/>
  <c r="F231" i="4"/>
  <c r="C227" i="1"/>
  <c r="F263" i="4"/>
  <c r="C259" i="1"/>
  <c r="F322" i="4"/>
  <c r="D321" i="4"/>
  <c r="C317" i="1"/>
  <c r="F341" i="4"/>
  <c r="C336" i="1"/>
  <c r="F354" i="4"/>
  <c r="C349" i="1"/>
  <c r="D177" i="5"/>
  <c r="F180" i="5"/>
  <c r="C1184" i="1"/>
  <c r="F236" i="5"/>
  <c r="D218" i="5"/>
  <c r="C1240" i="1"/>
  <c r="G1507" i="1"/>
  <c r="G1510" i="1"/>
  <c r="H1510" i="1"/>
  <c r="H1511" i="1"/>
  <c r="G1522" i="1"/>
  <c r="H1522" i="1"/>
  <c r="H1523" i="1"/>
  <c r="G1525" i="1"/>
  <c r="G1527" i="1"/>
  <c r="H1529" i="1"/>
  <c r="G1534" i="1"/>
  <c r="H1534" i="1"/>
  <c r="H1535" i="1"/>
  <c r="I1543" i="1"/>
  <c r="H1547" i="1"/>
  <c r="G1548" i="1"/>
  <c r="I1548" i="1" s="1"/>
  <c r="H1554" i="1"/>
  <c r="G1556" i="1"/>
  <c r="I1556" i="1" s="1"/>
  <c r="H1562" i="1"/>
  <c r="J1568" i="1"/>
  <c r="H1568" i="1"/>
  <c r="I1568" i="1" s="1"/>
  <c r="H1569" i="1"/>
  <c r="G1569" i="1"/>
  <c r="I1569" i="1" s="1"/>
  <c r="G1570" i="1"/>
  <c r="H1571" i="1"/>
  <c r="I1574" i="1"/>
  <c r="G1575" i="1"/>
  <c r="I1575" i="1" s="1"/>
  <c r="H1576" i="1"/>
  <c r="I1579" i="1"/>
  <c r="G1580" i="1"/>
  <c r="H1628" i="1"/>
  <c r="G1628" i="1"/>
  <c r="H1632" i="1"/>
  <c r="G1632" i="1"/>
  <c r="H1644" i="1"/>
  <c r="G1644" i="1"/>
  <c r="G1681" i="1"/>
  <c r="H1681" i="1"/>
  <c r="F17" i="4"/>
  <c r="C13" i="1"/>
  <c r="F39" i="4"/>
  <c r="F77" i="4"/>
  <c r="C73" i="1"/>
  <c r="F126" i="4"/>
  <c r="C122" i="1"/>
  <c r="F135" i="4"/>
  <c r="D134" i="4"/>
  <c r="C131" i="1"/>
  <c r="D140" i="4"/>
  <c r="C137" i="1"/>
  <c r="F225" i="4"/>
  <c r="C221" i="1"/>
  <c r="E273" i="4"/>
  <c r="D269" i="1" s="1"/>
  <c r="D361" i="4"/>
  <c r="F366" i="4"/>
  <c r="C361" i="1"/>
  <c r="D373" i="4"/>
  <c r="F470" i="4"/>
  <c r="D466" i="4"/>
  <c r="C464" i="1"/>
  <c r="D491" i="4"/>
  <c r="F502" i="4"/>
  <c r="C496" i="1"/>
  <c r="F171" i="5"/>
  <c r="C1176" i="1"/>
  <c r="C1068" i="1"/>
  <c r="C1140" i="1"/>
  <c r="C1152" i="1"/>
  <c r="C1170" i="1"/>
  <c r="C1206" i="1"/>
  <c r="C1434" i="1"/>
  <c r="G1504" i="1"/>
  <c r="G1508" i="1"/>
  <c r="G1512" i="1"/>
  <c r="G1516" i="1"/>
  <c r="G1520" i="1"/>
  <c r="G1524" i="1"/>
  <c r="G1528" i="1"/>
  <c r="G1532" i="1"/>
  <c r="D1537" i="1"/>
  <c r="G1540" i="1"/>
  <c r="I1540" i="1" s="1"/>
  <c r="J1540" i="1"/>
  <c r="G1544" i="1"/>
  <c r="I1544" i="1" s="1"/>
  <c r="J1544" i="1"/>
  <c r="H1555" i="1"/>
  <c r="H1563" i="1"/>
  <c r="I1563" i="1" s="1"/>
  <c r="J1563" i="1"/>
  <c r="H1567" i="1"/>
  <c r="J1567" i="1"/>
  <c r="H1636" i="1"/>
  <c r="G1636" i="1"/>
  <c r="G1647" i="1"/>
  <c r="H1647" i="1"/>
  <c r="H1668" i="1"/>
  <c r="G1668" i="1"/>
  <c r="G1679" i="1"/>
  <c r="H1679" i="1"/>
  <c r="E82" i="4"/>
  <c r="D78" i="1" s="1"/>
  <c r="D164" i="4"/>
  <c r="F165" i="4"/>
  <c r="F203" i="4"/>
  <c r="D202" i="4"/>
  <c r="E230" i="4"/>
  <c r="D226" i="1" s="1"/>
  <c r="E430" i="4"/>
  <c r="E536" i="4"/>
  <c r="E571" i="4"/>
  <c r="D565" i="1" s="1"/>
  <c r="F630" i="4"/>
  <c r="D629" i="4"/>
  <c r="F8" i="4"/>
  <c r="F58" i="4"/>
  <c r="D106" i="4"/>
  <c r="F154" i="4"/>
  <c r="D309" i="4"/>
  <c r="F314" i="4"/>
  <c r="F274" i="4"/>
  <c r="D273" i="4"/>
  <c r="E321" i="4"/>
  <c r="F374" i="4"/>
  <c r="F536" i="4"/>
  <c r="D535" i="4"/>
  <c r="F572" i="4"/>
  <c r="D571" i="4"/>
  <c r="D12" i="5"/>
  <c r="F45" i="5"/>
  <c r="F89" i="5"/>
  <c r="D88" i="5"/>
  <c r="E5" i="6"/>
  <c r="E35" i="6"/>
  <c r="F426" i="4"/>
  <c r="F529" i="4"/>
  <c r="F150" i="5"/>
  <c r="G1601" i="1" l="1"/>
  <c r="H1601" i="1"/>
  <c r="D44" i="8"/>
  <c r="G343" i="9" s="1"/>
  <c r="E343" i="9" s="1"/>
  <c r="B343" i="9" s="1"/>
  <c r="H1584" i="1"/>
  <c r="F648" i="4"/>
  <c r="H422" i="1"/>
  <c r="E360" i="4"/>
  <c r="D355" i="1" s="1"/>
  <c r="G305" i="1"/>
  <c r="H305" i="1"/>
  <c r="G150" i="1"/>
  <c r="H150" i="1"/>
  <c r="H103" i="1"/>
  <c r="G103" i="1"/>
  <c r="H70" i="1"/>
  <c r="G70" i="1"/>
  <c r="D299" i="4"/>
  <c r="C148" i="1"/>
  <c r="H18" i="3"/>
  <c r="E535" i="4"/>
  <c r="F535" i="4" s="1"/>
  <c r="D530" i="1"/>
  <c r="H1206" i="1"/>
  <c r="G1206" i="1"/>
  <c r="H496" i="1"/>
  <c r="G496" i="1"/>
  <c r="F466" i="4"/>
  <c r="D430" i="4"/>
  <c r="C460" i="1"/>
  <c r="G108" i="1"/>
  <c r="H108" i="1"/>
  <c r="C78" i="1"/>
  <c r="F82" i="4"/>
  <c r="G1430" i="1"/>
  <c r="G396" i="1"/>
  <c r="H396" i="1"/>
  <c r="G166" i="1"/>
  <c r="H166" i="1"/>
  <c r="G32" i="1"/>
  <c r="H32" i="1"/>
  <c r="H293" i="1"/>
  <c r="G293" i="1"/>
  <c r="H350" i="1"/>
  <c r="G350" i="1"/>
  <c r="H199" i="1"/>
  <c r="G199" i="1"/>
  <c r="F273" i="4"/>
  <c r="C269" i="1"/>
  <c r="F629" i="4"/>
  <c r="C623" i="1"/>
  <c r="G1170" i="1"/>
  <c r="H1170" i="1"/>
  <c r="C1222" i="1"/>
  <c r="F218" i="5"/>
  <c r="G338" i="9"/>
  <c r="E338" i="9" s="1"/>
  <c r="B338" i="9" s="1"/>
  <c r="H259" i="1"/>
  <c r="G259" i="1"/>
  <c r="H407" i="1"/>
  <c r="G407" i="1"/>
  <c r="H45" i="1"/>
  <c r="G45" i="1"/>
  <c r="I1558" i="1"/>
  <c r="E180" i="9"/>
  <c r="B180" i="9" s="1"/>
  <c r="F295" i="5"/>
  <c r="C1299" i="1"/>
  <c r="E6" i="4"/>
  <c r="G1408" i="1"/>
  <c r="H1408" i="1"/>
  <c r="G353" i="1"/>
  <c r="H353" i="1"/>
  <c r="G344" i="1"/>
  <c r="H344" i="1"/>
  <c r="H217" i="1"/>
  <c r="G217" i="1"/>
  <c r="G1621" i="1"/>
  <c r="H1621" i="1"/>
  <c r="B345" i="9"/>
  <c r="E344" i="9"/>
  <c r="I10" i="3" s="1"/>
  <c r="I30" i="3"/>
  <c r="D1509" i="1"/>
  <c r="E308" i="4"/>
  <c r="D316" i="1"/>
  <c r="D308" i="4"/>
  <c r="F309" i="4"/>
  <c r="C304" i="1"/>
  <c r="G1068" i="1"/>
  <c r="H1068" i="1"/>
  <c r="F134" i="4"/>
  <c r="C130" i="1"/>
  <c r="G73" i="1"/>
  <c r="H73" i="1"/>
  <c r="G1240" i="1"/>
  <c r="H1240" i="1"/>
  <c r="H336" i="1"/>
  <c r="G336" i="1"/>
  <c r="F114" i="6"/>
  <c r="C1509" i="1"/>
  <c r="H30" i="3"/>
  <c r="H642" i="1"/>
  <c r="G642" i="1"/>
  <c r="G265" i="1"/>
  <c r="H265" i="1"/>
  <c r="G49" i="1"/>
  <c r="H49" i="1"/>
  <c r="G149" i="1"/>
  <c r="H149" i="1"/>
  <c r="G1277" i="1"/>
  <c r="H1277" i="1"/>
  <c r="G19" i="1"/>
  <c r="H19" i="1"/>
  <c r="H1470" i="1"/>
  <c r="G1470" i="1"/>
  <c r="H341" i="1"/>
  <c r="G341" i="1"/>
  <c r="I28" i="3"/>
  <c r="D1430" i="1"/>
  <c r="H1430" i="1" s="1"/>
  <c r="D640" i="4"/>
  <c r="C529" i="1"/>
  <c r="E639" i="4"/>
  <c r="D633" i="1" s="1"/>
  <c r="D424" i="1"/>
  <c r="F361" i="4"/>
  <c r="D360" i="4"/>
  <c r="C356" i="1"/>
  <c r="H137" i="1"/>
  <c r="G137" i="1"/>
  <c r="F177" i="5"/>
  <c r="C1181" i="1"/>
  <c r="G335" i="9"/>
  <c r="E335" i="9" s="1"/>
  <c r="B335" i="9" s="1"/>
  <c r="D176" i="5"/>
  <c r="C226" i="1"/>
  <c r="F230" i="4"/>
  <c r="H4" i="1"/>
  <c r="G4" i="1"/>
  <c r="G1300" i="1"/>
  <c r="H1300" i="1"/>
  <c r="H25" i="3"/>
  <c r="C1254" i="1"/>
  <c r="F250" i="5"/>
  <c r="F597" i="4"/>
  <c r="C591" i="1"/>
  <c r="E141" i="6"/>
  <c r="I27" i="3"/>
  <c r="D1400" i="1"/>
  <c r="D7" i="5"/>
  <c r="F12" i="5"/>
  <c r="C1017" i="1"/>
  <c r="C102" i="1"/>
  <c r="F106" i="4"/>
  <c r="C160" i="1"/>
  <c r="F164" i="4"/>
  <c r="H1152" i="1"/>
  <c r="G1152" i="1"/>
  <c r="H1176" i="1"/>
  <c r="G1176" i="1"/>
  <c r="F491" i="4"/>
  <c r="C485" i="1"/>
  <c r="F373" i="4"/>
  <c r="C368" i="1"/>
  <c r="C136" i="1"/>
  <c r="F140" i="4"/>
  <c r="H122" i="1"/>
  <c r="G122" i="1"/>
  <c r="I1580" i="1"/>
  <c r="H349" i="1"/>
  <c r="G349" i="1"/>
  <c r="H317" i="1"/>
  <c r="G317" i="1"/>
  <c r="G121" i="1"/>
  <c r="H121" i="1"/>
  <c r="G79" i="1"/>
  <c r="H79" i="1"/>
  <c r="G1502" i="1"/>
  <c r="H1502" i="1"/>
  <c r="H405" i="1"/>
  <c r="G405" i="1"/>
  <c r="H393" i="1"/>
  <c r="G393" i="1"/>
  <c r="H258" i="1"/>
  <c r="G258" i="1"/>
  <c r="H156" i="1"/>
  <c r="G156" i="1"/>
  <c r="H46" i="1"/>
  <c r="G46" i="1"/>
  <c r="H25" i="1"/>
  <c r="G25" i="1"/>
  <c r="F88" i="5"/>
  <c r="C1093" i="1"/>
  <c r="D69" i="5"/>
  <c r="F571" i="4"/>
  <c r="C565" i="1"/>
  <c r="F202" i="4"/>
  <c r="C198" i="1"/>
  <c r="E152" i="4"/>
  <c r="F152" i="4" s="1"/>
  <c r="G1434" i="1"/>
  <c r="H1434" i="1"/>
  <c r="H1140" i="1"/>
  <c r="G1140" i="1"/>
  <c r="H464" i="1"/>
  <c r="G464" i="1"/>
  <c r="H361" i="1"/>
  <c r="G361" i="1"/>
  <c r="H221" i="1"/>
  <c r="G221" i="1"/>
  <c r="G131" i="1"/>
  <c r="H131" i="1"/>
  <c r="H13" i="1"/>
  <c r="G13" i="1"/>
  <c r="H1184" i="1"/>
  <c r="G1184" i="1"/>
  <c r="F321" i="4"/>
  <c r="C316" i="1"/>
  <c r="H227" i="1"/>
  <c r="G227" i="1"/>
  <c r="F49" i="4"/>
  <c r="B24" i="9"/>
  <c r="D6" i="4"/>
  <c r="F7" i="4"/>
  <c r="C3" i="1"/>
  <c r="I1541" i="1"/>
  <c r="D141" i="6"/>
  <c r="C1400" i="1"/>
  <c r="G347" i="9"/>
  <c r="E347" i="9" s="1"/>
  <c r="F5" i="6"/>
  <c r="H27" i="3"/>
  <c r="H610" i="1"/>
  <c r="G610" i="1"/>
  <c r="F221" i="4"/>
  <c r="G1537" i="1"/>
  <c r="H1537" i="1"/>
  <c r="I39" i="3" l="1"/>
  <c r="H19" i="9"/>
  <c r="E19" i="9" s="1"/>
  <c r="B19" i="9" s="1"/>
  <c r="K1480" i="9"/>
  <c r="G342" i="9"/>
  <c r="E342" i="9" s="1"/>
  <c r="B342" i="9" s="1"/>
  <c r="C1620" i="1"/>
  <c r="H1620" i="1" s="1"/>
  <c r="B347" i="9"/>
  <c r="E346" i="9"/>
  <c r="H3" i="1"/>
  <c r="G3" i="1"/>
  <c r="H198" i="1"/>
  <c r="G198" i="1"/>
  <c r="G591" i="1"/>
  <c r="H591" i="1"/>
  <c r="F640" i="4"/>
  <c r="C634" i="1"/>
  <c r="H78" i="1"/>
  <c r="G78" i="1"/>
  <c r="G316" i="1"/>
  <c r="H316" i="1"/>
  <c r="H102" i="1"/>
  <c r="G102" i="1"/>
  <c r="G356" i="1"/>
  <c r="H356" i="1"/>
  <c r="G1509" i="1"/>
  <c r="H1509" i="1"/>
  <c r="G130" i="1"/>
  <c r="H130" i="1"/>
  <c r="E417" i="4"/>
  <c r="D412" i="1" s="1"/>
  <c r="D303" i="1"/>
  <c r="E418" i="4"/>
  <c r="D413" i="1" s="1"/>
  <c r="F141" i="6"/>
  <c r="H31" i="3"/>
  <c r="C1536" i="1"/>
  <c r="H9" i="3" s="1"/>
  <c r="D300" i="4"/>
  <c r="D422" i="4"/>
  <c r="C2" i="1"/>
  <c r="F6" i="4"/>
  <c r="H17" i="3"/>
  <c r="G565" i="1"/>
  <c r="H565" i="1"/>
  <c r="G368" i="1"/>
  <c r="H368" i="1"/>
  <c r="H1017" i="1"/>
  <c r="G1017" i="1"/>
  <c r="G226" i="1"/>
  <c r="H226" i="1"/>
  <c r="D418" i="4"/>
  <c r="F360" i="4"/>
  <c r="C355" i="1"/>
  <c r="H1299" i="1"/>
  <c r="G1299" i="1"/>
  <c r="G1222" i="1"/>
  <c r="H1222" i="1"/>
  <c r="H530" i="1"/>
  <c r="G530" i="1"/>
  <c r="F69" i="5"/>
  <c r="C1074" i="1"/>
  <c r="H23" i="3"/>
  <c r="G485" i="1"/>
  <c r="H485" i="1"/>
  <c r="D6" i="5"/>
  <c r="C1012" i="1"/>
  <c r="F7" i="5"/>
  <c r="H22" i="3"/>
  <c r="D639" i="4"/>
  <c r="F430" i="4"/>
  <c r="C424" i="1"/>
  <c r="H1400" i="1"/>
  <c r="G1400" i="1"/>
  <c r="H1093" i="1"/>
  <c r="G1093" i="1"/>
  <c r="H136" i="1"/>
  <c r="G136" i="1"/>
  <c r="G1181" i="1"/>
  <c r="H1181" i="1"/>
  <c r="H304" i="1"/>
  <c r="G304" i="1"/>
  <c r="I17" i="3"/>
  <c r="E422" i="4"/>
  <c r="D2" i="1"/>
  <c r="H623" i="1"/>
  <c r="G623" i="1"/>
  <c r="E299" i="4"/>
  <c r="F299" i="4" s="1"/>
  <c r="I18" i="3"/>
  <c r="D148" i="1"/>
  <c r="G148" i="1" s="1"/>
  <c r="H160" i="1"/>
  <c r="G160" i="1"/>
  <c r="I31" i="3"/>
  <c r="D1536" i="1"/>
  <c r="H1254" i="1"/>
  <c r="G1254" i="1"/>
  <c r="F176" i="5"/>
  <c r="D175" i="5"/>
  <c r="C1180" i="1"/>
  <c r="H24" i="3"/>
  <c r="D417" i="4"/>
  <c r="F308" i="4"/>
  <c r="C303" i="1"/>
  <c r="H269" i="1"/>
  <c r="G269" i="1"/>
  <c r="H460" i="1"/>
  <c r="G460" i="1"/>
  <c r="E640" i="4"/>
  <c r="D634" i="1" s="1"/>
  <c r="D529" i="1"/>
  <c r="G529" i="1" s="1"/>
  <c r="D423" i="4"/>
  <c r="D301" i="4"/>
  <c r="C295" i="1"/>
  <c r="E341" i="9" l="1"/>
  <c r="H11" i="3"/>
  <c r="I11" i="3" s="1"/>
  <c r="G1620" i="1"/>
  <c r="H148" i="1"/>
  <c r="I9" i="3"/>
  <c r="K3" i="9"/>
  <c r="F417" i="4"/>
  <c r="C412" i="1"/>
  <c r="F175" i="5"/>
  <c r="C1179" i="1"/>
  <c r="H2" i="1"/>
  <c r="G2" i="1"/>
  <c r="F301" i="4"/>
  <c r="C297" i="1"/>
  <c r="H303" i="1"/>
  <c r="G303" i="1"/>
  <c r="H529" i="1"/>
  <c r="H1012" i="1"/>
  <c r="G1012" i="1"/>
  <c r="D643" i="4"/>
  <c r="D424" i="4"/>
  <c r="F422" i="4"/>
  <c r="C417" i="1"/>
  <c r="G634" i="1"/>
  <c r="H634" i="1"/>
  <c r="G1180" i="1"/>
  <c r="H1180" i="1"/>
  <c r="G1536" i="1"/>
  <c r="H1536" i="1"/>
  <c r="E643" i="4"/>
  <c r="D417" i="1"/>
  <c r="F639" i="4"/>
  <c r="C633" i="1"/>
  <c r="F418" i="4"/>
  <c r="C413" i="1"/>
  <c r="D644" i="4"/>
  <c r="C418" i="1"/>
  <c r="D425" i="4"/>
  <c r="G20" i="9"/>
  <c r="E423" i="4"/>
  <c r="F423" i="4" s="1"/>
  <c r="D295" i="1"/>
  <c r="H295" i="1" s="1"/>
  <c r="E301" i="4"/>
  <c r="D297" i="1" s="1"/>
  <c r="E300" i="4"/>
  <c r="D296" i="1" s="1"/>
  <c r="H424" i="1"/>
  <c r="G424" i="1"/>
  <c r="F6" i="5"/>
  <c r="C1011" i="1"/>
  <c r="G306" i="9"/>
  <c r="E306" i="9" s="1"/>
  <c r="B306" i="9" s="1"/>
  <c r="G299" i="9"/>
  <c r="E299" i="9" s="1"/>
  <c r="G1074" i="1"/>
  <c r="H1074" i="1"/>
  <c r="H355" i="1"/>
  <c r="G355" i="1"/>
  <c r="C296" i="1"/>
  <c r="N3" i="9" l="1"/>
  <c r="G295" i="1"/>
  <c r="F300" i="4"/>
  <c r="G413" i="1"/>
  <c r="H413" i="1"/>
  <c r="H297" i="1"/>
  <c r="G297" i="1"/>
  <c r="B299" i="9"/>
  <c r="C420" i="1"/>
  <c r="D637" i="1"/>
  <c r="E644" i="4"/>
  <c r="F644" i="4" s="1"/>
  <c r="E425" i="4"/>
  <c r="D420" i="1" s="1"/>
  <c r="D418" i="1"/>
  <c r="G418" i="1" s="1"/>
  <c r="H20" i="9"/>
  <c r="E20" i="9" s="1"/>
  <c r="B20" i="9" s="1"/>
  <c r="H418" i="1"/>
  <c r="H633" i="1"/>
  <c r="G633" i="1"/>
  <c r="E424" i="4"/>
  <c r="D419" i="1" s="1"/>
  <c r="D645" i="4"/>
  <c r="F643" i="4"/>
  <c r="C637" i="1"/>
  <c r="F424" i="4"/>
  <c r="C419" i="1"/>
  <c r="H1179" i="1"/>
  <c r="G1179" i="1"/>
  <c r="G296" i="1"/>
  <c r="H296" i="1"/>
  <c r="G1011" i="1"/>
  <c r="H8" i="3"/>
  <c r="H1011" i="1"/>
  <c r="D646" i="4"/>
  <c r="C638" i="1"/>
  <c r="H417" i="1"/>
  <c r="G417" i="1"/>
  <c r="H412" i="1"/>
  <c r="G412" i="1"/>
  <c r="M3" i="9" l="1"/>
  <c r="E646" i="4"/>
  <c r="D638" i="1"/>
  <c r="G638" i="1" s="1"/>
  <c r="F425" i="4"/>
  <c r="C640" i="1"/>
  <c r="D650" i="4"/>
  <c r="H637" i="1"/>
  <c r="G637" i="1"/>
  <c r="G419" i="1"/>
  <c r="H419" i="1"/>
  <c r="F645" i="4"/>
  <c r="D649" i="4"/>
  <c r="C639" i="1"/>
  <c r="G420" i="1"/>
  <c r="H420" i="1"/>
  <c r="E645" i="4"/>
  <c r="H638" i="1" l="1"/>
  <c r="E649" i="4"/>
  <c r="D639" i="1"/>
  <c r="H639" i="1" s="1"/>
  <c r="H333" i="9"/>
  <c r="G333" i="9"/>
  <c r="E333" i="9" s="1"/>
  <c r="E650" i="4"/>
  <c r="F650" i="4" s="1"/>
  <c r="D640" i="1"/>
  <c r="H640" i="1" s="1"/>
  <c r="F646" i="4"/>
  <c r="F649" i="4"/>
  <c r="H19" i="3"/>
  <c r="C643" i="1"/>
  <c r="C644" i="1"/>
  <c r="H20" i="3"/>
  <c r="G640" i="1" l="1"/>
  <c r="G639" i="1"/>
  <c r="B333" i="9"/>
  <c r="E298" i="9"/>
  <c r="I8" i="3" s="1"/>
  <c r="I20" i="3"/>
  <c r="D644" i="1"/>
  <c r="H644" i="1" s="1"/>
  <c r="G297" i="9"/>
  <c r="E297" i="9" s="1"/>
  <c r="B297" i="9" s="1"/>
  <c r="I19" i="3"/>
  <c r="D643" i="1"/>
  <c r="H7" i="3" l="1"/>
  <c r="J3" i="9"/>
  <c r="H643" i="1"/>
  <c r="G643" i="1"/>
  <c r="G644" i="1"/>
  <c r="H295" i="9" l="1"/>
  <c r="G18" i="9"/>
  <c r="G295" i="9"/>
  <c r="H18" i="9"/>
  <c r="L293" i="9"/>
  <c r="F293" i="9" s="1"/>
  <c r="I13" i="9"/>
  <c r="K8" i="9"/>
  <c r="J6" i="9"/>
  <c r="H15" i="9"/>
  <c r="J5" i="9"/>
  <c r="M15" i="9"/>
  <c r="G15" i="9"/>
  <c r="J10" i="9"/>
  <c r="I6" i="9"/>
  <c r="G21" i="9"/>
  <c r="L15" i="9"/>
  <c r="I12" i="9"/>
  <c r="J7" i="9"/>
  <c r="K9" i="9"/>
  <c r="H22" i="9"/>
  <c r="I17" i="9"/>
  <c r="J17" i="9"/>
  <c r="K12" i="9"/>
  <c r="J8" i="9"/>
  <c r="G22" i="9"/>
  <c r="L16" i="9"/>
  <c r="K10" i="9"/>
  <c r="J12" i="9"/>
  <c r="G16" i="9"/>
  <c r="H16" i="9"/>
  <c r="K7" i="9"/>
  <c r="K13" i="9"/>
  <c r="J9" i="9"/>
  <c r="I5" i="9"/>
  <c r="H17" i="9"/>
  <c r="K5" i="9"/>
  <c r="J11" i="9"/>
  <c r="K6" i="9"/>
  <c r="I11" i="9"/>
  <c r="H21" i="9"/>
  <c r="M16" i="9"/>
  <c r="K11" i="9"/>
  <c r="I7" i="9"/>
  <c r="G17" i="9"/>
  <c r="I8" i="9"/>
  <c r="I9" i="9"/>
  <c r="J13" i="9"/>
  <c r="F15" i="9" l="1"/>
  <c r="E295" i="9"/>
  <c r="B295" i="9" s="1"/>
  <c r="E7" i="9"/>
  <c r="B7" i="9" s="1"/>
  <c r="E11" i="9"/>
  <c r="B11" i="9" s="1"/>
  <c r="E17" i="9"/>
  <c r="B17" i="9" s="1"/>
  <c r="E15" i="9"/>
  <c r="E16" i="9"/>
  <c r="E21" i="9"/>
  <c r="B21" i="9" s="1"/>
  <c r="E9" i="9"/>
  <c r="B9" i="9" s="1"/>
  <c r="E5" i="9"/>
  <c r="F16" i="9"/>
  <c r="E6" i="9"/>
  <c r="B6" i="9" s="1"/>
  <c r="E13" i="9"/>
  <c r="B13" i="9" s="1"/>
  <c r="E18" i="9"/>
  <c r="B18" i="9" s="1"/>
  <c r="E8" i="9"/>
  <c r="B8" i="9" s="1"/>
  <c r="E22" i="9"/>
  <c r="B22" i="9" s="1"/>
  <c r="E12" i="9"/>
  <c r="B12" i="9" s="1"/>
  <c r="E10" i="9"/>
  <c r="B10" i="9" s="1"/>
  <c r="B293" i="9"/>
  <c r="F23" i="9"/>
  <c r="F14" i="9" l="1"/>
  <c r="B15" i="9"/>
  <c r="E23" i="9"/>
  <c r="I7" i="3" s="1"/>
  <c r="F3" i="9"/>
  <c r="B16" i="9"/>
  <c r="B5" i="9"/>
  <c r="E4" i="9"/>
  <c r="E14" i="9"/>
  <c r="I13" i="3" s="1"/>
  <c r="E3" i="9" l="1"/>
</calcChain>
</file>

<file path=xl/sharedStrings.xml><?xml version="1.0" encoding="utf-8"?>
<sst xmlns="http://schemas.openxmlformats.org/spreadsheetml/2006/main" count="4724" uniqueCount="3657">
  <si>
    <t>Obveznik:</t>
  </si>
  <si>
    <t>36508 - OPĆINA IVANKOVO</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</si>
  <si>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</si>
  <si>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</si>
  <si>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</si>
  <si>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</si>
  <si>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</si>
  <si>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</si>
  <si>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</si>
  <si>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</si>
  <si>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</si>
  <si>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</si>
  <si>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</si>
  <si>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</si>
  <si>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</si>
  <si>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</si>
  <si>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</si>
  <si>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</si>
  <si>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</si>
  <si>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</si>
  <si>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</si>
  <si>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</si>
  <si>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</si>
  <si>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</si>
  <si>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</si>
  <si>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</si>
  <si>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</si>
  <si>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</si>
  <si>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</si>
  <si>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</si>
  <si>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</si>
  <si>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</si>
  <si>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</si>
  <si>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</si>
  <si>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</si>
  <si>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</si>
  <si>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</si>
  <si>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</si>
  <si>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</si>
  <si>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</si>
  <si>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</si>
  <si>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</si>
  <si>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</si>
  <si>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</si>
  <si>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</si>
  <si>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</si>
  <si>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</si>
  <si>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</si>
  <si>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</si>
  <si>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</si>
  <si>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</si>
  <si>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</si>
  <si>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</si>
  <si>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</si>
  <si>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</si>
  <si>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</si>
  <si>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</si>
  <si>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</si>
  <si>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</si>
  <si>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</si>
  <si>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</si>
  <si>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</si>
  <si>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</si>
  <si>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</si>
  <si>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</si>
  <si>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</si>
  <si>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</si>
  <si>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</si>
  <si>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</si>
  <si>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</si>
  <si>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</si>
  <si>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</si>
  <si>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</si>
  <si>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</si>
  <si>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</si>
  <si>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</si>
  <si>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</si>
  <si>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</si>
  <si>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</si>
  <si>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</si>
  <si>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</si>
  <si>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</si>
  <si>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</si>
  <si>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</si>
  <si>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</si>
  <si>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</si>
  <si>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</si>
  <si>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</si>
  <si>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</si>
  <si>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</si>
  <si>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</si>
  <si>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</si>
  <si>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</si>
  <si>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</si>
  <si>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</si>
  <si>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</si>
  <si>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</si>
  <si>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</si>
  <si>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</si>
  <si>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</si>
  <si>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</si>
  <si>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</si>
  <si>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</si>
  <si>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</si>
  <si>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</si>
  <si>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</si>
  <si>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</si>
  <si>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</si>
  <si>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</si>
  <si>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</si>
  <si>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</si>
  <si>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</si>
  <si>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</si>
  <si>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</si>
  <si>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</si>
  <si>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</si>
  <si>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</si>
  <si>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</si>
  <si>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</si>
  <si>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</si>
  <si>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</si>
  <si>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</si>
  <si>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</si>
  <si>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</si>
  <si>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</si>
  <si>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</si>
  <si>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</si>
  <si>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</si>
  <si>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</si>
  <si>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</si>
  <si>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</si>
  <si>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</si>
  <si>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</si>
  <si>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</si>
  <si>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</si>
  <si>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</si>
  <si>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</si>
  <si>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</si>
  <si>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</si>
  <si>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</si>
  <si>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</si>
  <si>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</si>
  <si>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</si>
  <si>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</si>
  <si>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</si>
  <si>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</si>
  <si>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</si>
  <si>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</si>
  <si>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</si>
  <si>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</si>
  <si>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</si>
  <si>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</si>
  <si>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</si>
  <si>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</si>
  <si>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</si>
  <si>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</si>
  <si>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</si>
  <si>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</si>
  <si>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</si>
  <si>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</si>
  <si>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</si>
  <si>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</si>
  <si>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</si>
  <si>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</si>
  <si>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</si>
  <si>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</si>
  <si>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</si>
  <si>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</si>
  <si>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</si>
  <si>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</si>
  <si>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</si>
  <si>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</si>
  <si>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</si>
  <si>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</si>
  <si>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</si>
  <si>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</si>
  <si>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</si>
  <si>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</si>
  <si>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</si>
  <si>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</si>
  <si>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</si>
  <si>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</si>
  <si>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</si>
  <si>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</si>
  <si>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</si>
  <si>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</si>
  <si>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</si>
  <si>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</si>
  <si>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</si>
  <si>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</si>
  <si>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</si>
  <si>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</si>
  <si>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</si>
  <si>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</si>
  <si>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</si>
  <si>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</si>
  <si>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</si>
  <si>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</si>
  <si>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</si>
  <si>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</si>
  <si>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</si>
  <si>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</si>
  <si>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</si>
  <si>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</si>
  <si>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</si>
  <si>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</si>
  <si>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</si>
  <si>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</si>
  <si>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</si>
  <si>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</si>
  <si>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</si>
  <si>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</si>
  <si>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</si>
  <si>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</si>
  <si>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</si>
  <si>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</si>
  <si>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</si>
  <si>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</si>
  <si>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</si>
  <si>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</si>
  <si>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</si>
  <si>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</si>
  <si>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</si>
  <si>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</si>
  <si>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</si>
  <si>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</si>
  <si>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</si>
  <si>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</si>
  <si>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</si>
  <si>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</si>
  <si>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</si>
  <si>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</si>
  <si>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</si>
  <si>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</si>
  <si>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</si>
  <si>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</si>
  <si>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</si>
  <si>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</si>
  <si>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</si>
  <si>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</si>
  <si>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</si>
  <si>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</si>
  <si>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</si>
  <si>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</si>
  <si>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</si>
  <si>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</si>
  <si>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</si>
  <si>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</si>
  <si>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</si>
  <si>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</si>
  <si>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</si>
  <si>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</si>
  <si>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</si>
  <si>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</si>
  <si>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</si>
  <si>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</si>
  <si>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</si>
  <si>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</si>
  <si>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</si>
  <si>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</si>
  <si>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</si>
  <si>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</si>
  <si>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</si>
  <si>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</si>
  <si>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</si>
  <si>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</si>
  <si>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</si>
  <si>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</si>
  <si>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</si>
  <si>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</si>
  <si>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</si>
  <si>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</si>
  <si>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</si>
  <si>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</si>
  <si>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</si>
  <si>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</si>
  <si>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</si>
  <si>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</si>
  <si>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</si>
  <si>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</si>
  <si>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</si>
  <si>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</si>
  <si>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</si>
  <si>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</si>
  <si>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</si>
  <si>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</si>
  <si>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</si>
  <si>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</si>
  <si>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</si>
  <si>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</si>
  <si>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</si>
  <si>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</si>
  <si>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</si>
  <si>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</si>
  <si>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</si>
  <si>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</si>
  <si>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</si>
  <si>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</si>
  <si>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</si>
  <si>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</si>
  <si>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</si>
  <si>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</si>
  <si>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</si>
  <si>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</si>
  <si>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</si>
  <si>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</si>
  <si>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</si>
  <si>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</si>
  <si>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</si>
  <si>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</si>
  <si>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</si>
  <si>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</si>
  <si>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</si>
  <si>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</si>
  <si>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</si>
  <si>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</si>
  <si>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</si>
  <si>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</si>
  <si>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</si>
  <si>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</si>
  <si>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</si>
  <si>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</si>
  <si>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</si>
  <si>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</si>
  <si>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</si>
  <si>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</si>
  <si>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</si>
  <si>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</si>
  <si>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</si>
  <si>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</si>
  <si>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</si>
  <si>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</si>
  <si>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</si>
  <si>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</si>
  <si>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</si>
  <si>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</si>
  <si>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</si>
  <si>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</si>
  <si>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</si>
  <si>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</si>
  <si>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</si>
  <si>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</si>
  <si>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</si>
  <si>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</si>
  <si>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</si>
  <si>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</si>
  <si>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</si>
  <si>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</si>
  <si>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</si>
  <si>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</si>
  <si>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</si>
  <si>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</si>
  <si>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</si>
  <si>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</si>
  <si>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</si>
  <si>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</si>
  <si>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</si>
  <si>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</si>
  <si>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</si>
  <si>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</si>
  <si>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</si>
  <si>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</si>
  <si>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</si>
  <si>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</si>
  <si>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</si>
  <si>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</si>
  <si>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</si>
  <si>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</si>
  <si>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</si>
  <si>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</si>
  <si>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</si>
  <si>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</si>
  <si>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</si>
  <si>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</si>
  <si>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</si>
  <si>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</si>
  <si>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</si>
  <si>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</si>
  <si>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</si>
  <si>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</si>
  <si>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</si>
  <si>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</si>
  <si>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</si>
  <si>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</si>
  <si>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</si>
  <si>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</si>
  <si>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</si>
  <si>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</si>
  <si>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</si>
  <si>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</si>
  <si>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</si>
  <si>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</si>
  <si>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</si>
  <si>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</si>
  <si>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</si>
  <si>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</si>
  <si>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</si>
  <si>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</si>
  <si>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</si>
  <si>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</si>
  <si>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</si>
  <si>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</si>
  <si>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</si>
  <si>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</si>
  <si>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</si>
  <si>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</si>
  <si>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</si>
  <si>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</si>
  <si>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</si>
  <si>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</si>
  <si>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</si>
  <si>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</si>
  <si>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</si>
  <si>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</si>
  <si>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</si>
  <si>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</si>
  <si>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</si>
  <si>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</si>
  <si>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</si>
  <si>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</si>
  <si>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</si>
  <si>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</si>
  <si>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</si>
  <si>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</si>
  <si>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</si>
  <si>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</si>
  <si>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</si>
  <si>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</si>
  <si>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</si>
  <si>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</si>
  <si>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</si>
  <si>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</si>
  <si>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</si>
  <si>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</si>
  <si>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</si>
  <si>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</si>
  <si>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</si>
  <si>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</si>
  <si>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</si>
  <si>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</si>
  <si>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</si>
  <si>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</si>
  <si>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</si>
  <si>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</si>
  <si>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</si>
  <si>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</si>
  <si>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</si>
  <si>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</si>
  <si>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</si>
  <si>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</si>
  <si>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</si>
  <si>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</si>
  <si>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</si>
  <si>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</si>
  <si>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</si>
  <si>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</si>
  <si>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</si>
  <si>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</si>
  <si>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</si>
  <si>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</si>
  <si>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</si>
  <si>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</si>
  <si>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</si>
  <si>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</si>
  <si>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</si>
  <si>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</si>
  <si>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</si>
  <si>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</si>
  <si>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</si>
  <si>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</si>
  <si>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</si>
  <si>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</si>
  <si>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</si>
  <si>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</si>
  <si>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</si>
  <si>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</si>
  <si>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</si>
  <si>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</si>
  <si>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</si>
  <si>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</si>
  <si>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</si>
  <si>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</si>
  <si>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</si>
  <si>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</si>
  <si>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</si>
  <si>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</si>
  <si>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</si>
  <si>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</si>
  <si>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</si>
  <si>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</si>
  <si>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</si>
  <si>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</si>
  <si>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</si>
  <si>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</si>
  <si>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</si>
  <si>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</si>
  <si>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</si>
  <si>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</si>
  <si>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</si>
  <si>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</si>
  <si>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</si>
  <si>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</si>
  <si>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</si>
  <si>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</si>
  <si>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</si>
  <si>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</si>
  <si>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</si>
  <si>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</si>
  <si>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</si>
  <si>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</si>
  <si>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</si>
  <si>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</si>
  <si>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</si>
  <si>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</si>
  <si>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</si>
  <si>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</si>
  <si>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</si>
  <si>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</si>
  <si>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</si>
  <si>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</si>
  <si>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</si>
  <si>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</si>
  <si>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</si>
  <si>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</si>
  <si>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</si>
  <si>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</si>
  <si>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</si>
  <si>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</si>
  <si>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</si>
  <si>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</si>
  <si>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</si>
  <si>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</si>
  <si>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</si>
  <si>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</si>
  <si>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</si>
  <si>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</si>
  <si>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</si>
  <si>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</si>
  <si>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</si>
  <si>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</si>
  <si>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</si>
  <si>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</si>
  <si>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</si>
  <si>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</si>
  <si>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</si>
  <si>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</si>
  <si>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</si>
  <si>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</si>
  <si>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</si>
  <si>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</si>
  <si>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</si>
  <si>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</si>
  <si>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</si>
  <si>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</si>
  <si>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</si>
  <si>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</si>
  <si>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</si>
  <si>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</si>
  <si>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</si>
  <si>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</si>
  <si>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</si>
  <si>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</si>
  <si>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</si>
  <si>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</si>
  <si>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</si>
  <si>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</si>
  <si>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</si>
  <si>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</si>
  <si>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</si>
  <si>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</si>
  <si>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</si>
  <si>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</si>
  <si>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</si>
  <si>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</si>
  <si>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</si>
  <si>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</si>
  <si>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</si>
  <si>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</si>
  <si>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</si>
  <si>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</si>
  <si>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</si>
  <si>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</si>
  <si>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</si>
  <si>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</si>
  <si>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</si>
  <si>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</si>
  <si>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</si>
  <si>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</si>
  <si>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</si>
  <si>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</si>
  <si>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</si>
  <si>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</si>
  <si>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</si>
  <si>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</si>
  <si>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</si>
  <si>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</si>
  <si>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</si>
  <si>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</si>
  <si>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</si>
  <si>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</si>
  <si>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</si>
  <si>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</si>
  <si>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</si>
  <si>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</si>
  <si>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</si>
  <si>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</si>
  <si>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</si>
  <si>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</si>
  <si>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</si>
  <si>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</si>
  <si>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</si>
  <si>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</si>
  <si>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</si>
  <si>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</si>
  <si>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</si>
  <si>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</si>
  <si>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</si>
  <si>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</si>
  <si>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</si>
  <si>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</si>
  <si>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</si>
  <si>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</si>
  <si>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</si>
  <si>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</si>
  <si>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</si>
  <si>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</si>
  <si>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</si>
  <si>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</si>
  <si>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</si>
  <si>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</si>
  <si>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</si>
  <si>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</si>
  <si>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</si>
  <si>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</si>
  <si>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</si>
  <si>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</si>
  <si>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</si>
  <si>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</si>
  <si>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</si>
  <si>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</si>
  <si>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</si>
  <si>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</si>
  <si>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</si>
  <si>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</si>
  <si>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</si>
  <si>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</si>
  <si>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</si>
  <si>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</si>
  <si>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</si>
  <si>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</si>
  <si>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</si>
  <si>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</si>
  <si>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</si>
  <si>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</si>
  <si>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</si>
  <si>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</si>
  <si>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</si>
  <si>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</si>
  <si>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</si>
  <si>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</si>
  <si>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</si>
  <si>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</si>
  <si>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</si>
  <si>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</si>
  <si>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</si>
  <si>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</si>
  <si>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</si>
  <si>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</si>
  <si>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</si>
  <si>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</si>
  <si>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</si>
  <si>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</si>
  <si>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</si>
  <si>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</si>
  <si>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</si>
  <si>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</si>
  <si>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</si>
  <si>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</si>
  <si>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</si>
  <si>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</si>
  <si>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</si>
  <si>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</si>
  <si>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</si>
  <si>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</si>
  <si>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</si>
  <si>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</si>
  <si>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</si>
  <si>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</si>
  <si>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</si>
  <si>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</si>
  <si>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</si>
  <si>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</si>
  <si>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</si>
  <si>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</si>
  <si>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</si>
  <si>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</si>
  <si>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</si>
  <si>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</si>
  <si>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</si>
  <si>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</si>
  <si>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</si>
  <si>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</si>
  <si>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</si>
  <si>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</si>
  <si>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</si>
  <si>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</si>
  <si>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</si>
  <si>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</si>
  <si>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</si>
  <si>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</si>
  <si>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</si>
  <si>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</si>
  <si>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</si>
  <si>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</si>
  <si>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</si>
  <si>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</si>
  <si>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</si>
  <si>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</si>
  <si>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</si>
  <si>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</si>
  <si>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</si>
  <si>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</si>
  <si>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</si>
  <si>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</si>
  <si>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</si>
  <si>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</si>
  <si>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</si>
  <si>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</si>
  <si>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</si>
  <si>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</si>
  <si>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</si>
  <si>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</si>
  <si>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</si>
  <si>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</si>
  <si>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</si>
  <si>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</si>
  <si>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</si>
  <si>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</si>
  <si>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</si>
  <si>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</si>
  <si>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</si>
  <si>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</si>
  <si>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</si>
  <si>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</si>
  <si>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</si>
  <si>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</si>
  <si>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</si>
  <si>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</si>
  <si>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</si>
  <si>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</si>
  <si>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</si>
  <si>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</si>
  <si>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</si>
  <si>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</si>
  <si>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</si>
  <si>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</si>
  <si>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</si>
  <si>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</si>
  <si>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</si>
  <si>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</si>
  <si>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</si>
  <si>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</si>
  <si>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</si>
  <si>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</si>
  <si>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</si>
  <si>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</si>
  <si>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</si>
  <si>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</si>
  <si>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</si>
  <si>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</si>
  <si>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</si>
  <si>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</si>
  <si>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</si>
  <si>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</si>
  <si>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</si>
  <si>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</si>
  <si>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</si>
  <si>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</si>
  <si>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</si>
  <si>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</si>
  <si>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</si>
  <si>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</si>
  <si>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</si>
  <si>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</si>
  <si>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</si>
  <si>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</si>
  <si>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</si>
  <si>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</si>
  <si>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</si>
  <si>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</si>
  <si>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</si>
  <si>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</si>
  <si>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</si>
  <si>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</si>
  <si>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</si>
  <si>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</si>
  <si>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</si>
  <si>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</si>
  <si>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</si>
  <si>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</si>
  <si>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</si>
  <si>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</si>
  <si>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</si>
  <si>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</si>
  <si>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</si>
  <si>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</si>
  <si>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</si>
  <si>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</si>
  <si>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</si>
  <si>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</si>
  <si>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</si>
  <si>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</si>
  <si>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</si>
  <si>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</si>
  <si>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</si>
  <si>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</si>
  <si>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</si>
  <si>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</si>
  <si>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</si>
  <si>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</si>
  <si>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</si>
  <si>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</si>
  <si>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</si>
  <si>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</si>
  <si>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</si>
  <si>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</si>
  <si>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</si>
  <si>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</si>
  <si>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</si>
  <si>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</si>
  <si>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</si>
  <si>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</si>
  <si>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</si>
  <si>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</si>
  <si>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</si>
  <si>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</si>
  <si>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</si>
  <si>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</si>
  <si>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</si>
  <si>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</si>
  <si>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</si>
  <si>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</si>
  <si>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</si>
  <si>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</si>
  <si>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</si>
  <si>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</si>
  <si>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</si>
  <si>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</si>
  <si>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</si>
  <si>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</si>
  <si>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</si>
  <si>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</si>
  <si>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</si>
  <si>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</si>
  <si>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</si>
  <si>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</si>
  <si>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</si>
  <si>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</si>
  <si>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</si>
  <si>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</si>
  <si>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</si>
  <si>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</si>
  <si>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</si>
  <si>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</si>
  <si>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</si>
  <si>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</si>
  <si>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</si>
  <si>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</si>
  <si>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</si>
  <si>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</si>
  <si>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</si>
  <si>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</si>
  <si>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</si>
  <si>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</si>
  <si>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</si>
  <si>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</si>
  <si>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</si>
  <si>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</si>
  <si>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</si>
  <si>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</si>
  <si>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</si>
  <si>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</si>
  <si>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</si>
  <si>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</si>
  <si>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</si>
  <si>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</si>
  <si>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</si>
  <si>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</si>
  <si>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</si>
  <si>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</si>
  <si>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</si>
  <si>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</si>
  <si>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</si>
  <si>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</si>
  <si>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</si>
  <si>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</si>
  <si>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</si>
  <si>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</si>
  <si>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</si>
  <si>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</si>
  <si>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</si>
  <si>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</si>
  <si>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</si>
  <si>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</si>
  <si>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</si>
  <si>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</si>
  <si>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</si>
  <si>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</si>
  <si>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</si>
  <si>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</si>
  <si>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</si>
  <si>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</si>
  <si>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</si>
  <si>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</si>
  <si>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</si>
  <si>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</si>
  <si>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</si>
  <si>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</si>
  <si>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</si>
  <si>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</si>
  <si>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</si>
  <si>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</si>
  <si>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</si>
  <si>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</si>
  <si>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</si>
  <si>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</si>
  <si>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</si>
  <si>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</si>
  <si>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</si>
  <si>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</si>
  <si>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</si>
  <si>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</si>
  <si>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</si>
  <si>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</si>
  <si>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</si>
  <si>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</si>
  <si>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</si>
  <si>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</si>
  <si>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</si>
  <si>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</si>
  <si>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</si>
  <si>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</si>
  <si>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</si>
  <si>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</si>
  <si>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</si>
  <si>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</si>
  <si>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</si>
  <si>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</si>
  <si>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</si>
  <si>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</si>
  <si>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</si>
  <si>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</si>
  <si>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</si>
  <si>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</si>
  <si>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</si>
  <si>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</si>
  <si>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</si>
  <si>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</si>
  <si>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</si>
  <si>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</si>
  <si>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</si>
  <si>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</si>
  <si>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</si>
  <si>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</si>
  <si>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</si>
  <si>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</si>
  <si>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</si>
  <si>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</si>
  <si>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</si>
  <si>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</si>
  <si>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</si>
  <si>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</si>
  <si>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</si>
  <si>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</si>
  <si>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</si>
  <si>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</si>
  <si>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</si>
  <si>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</si>
  <si>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</si>
  <si>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</si>
  <si>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</si>
  <si>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</si>
  <si>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</si>
  <si>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</si>
  <si>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</si>
  <si>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</si>
  <si>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</si>
  <si>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</si>
  <si>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</si>
  <si>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</si>
  <si>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</si>
  <si>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</si>
  <si>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</si>
  <si>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</si>
  <si>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</si>
  <si>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</si>
  <si>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</si>
  <si>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</si>
  <si>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</si>
  <si>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</si>
  <si>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</si>
  <si>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</si>
  <si>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</si>
  <si>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</si>
  <si>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</si>
  <si>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</si>
  <si>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</si>
  <si>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</si>
  <si>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</si>
  <si>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</si>
  <si>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</si>
  <si>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</si>
  <si>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</si>
  <si>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</si>
  <si>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</si>
  <si>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</si>
  <si>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</si>
  <si>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</si>
  <si>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</si>
  <si>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</si>
  <si>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</si>
  <si>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</si>
  <si>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</si>
  <si>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</si>
  <si>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</si>
  <si>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</si>
  <si>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</si>
  <si>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</si>
  <si>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</si>
  <si>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</si>
  <si>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</si>
  <si>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</si>
  <si>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</si>
  <si>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</si>
  <si>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</si>
  <si>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</si>
  <si>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</si>
  <si>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</si>
  <si>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</si>
  <si>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</si>
  <si>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</si>
  <si>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</si>
  <si>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</si>
  <si>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</si>
  <si>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</si>
  <si>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</si>
  <si>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</si>
  <si>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</si>
  <si>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</si>
  <si>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</si>
  <si>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</si>
  <si>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</si>
  <si>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</si>
  <si>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</si>
  <si>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</si>
  <si>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</si>
  <si>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</si>
  <si>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</si>
  <si>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</si>
  <si>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</si>
  <si>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</si>
  <si>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</si>
  <si>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</si>
  <si>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</si>
  <si>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</si>
  <si>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</si>
  <si>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</si>
  <si>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</si>
  <si>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</si>
  <si>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</si>
  <si>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</si>
  <si>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</si>
  <si>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</si>
  <si>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</si>
  <si>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</si>
  <si>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</si>
  <si>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</si>
  <si>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</si>
  <si>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</si>
  <si>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</si>
  <si>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</si>
  <si>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</si>
  <si>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</si>
  <si>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</si>
  <si>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</si>
  <si>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</si>
  <si>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</si>
  <si>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</si>
  <si>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</si>
  <si>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</si>
  <si>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</si>
  <si>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</si>
  <si>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</si>
  <si>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</si>
  <si>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</si>
  <si>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</si>
  <si>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</si>
  <si>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</si>
  <si>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</si>
  <si>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</si>
  <si>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</si>
  <si>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</si>
  <si>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</si>
  <si>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</si>
  <si>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</si>
  <si>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</si>
  <si>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</si>
  <si>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</si>
  <si>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</si>
  <si>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</si>
  <si>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</si>
  <si>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</si>
  <si>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</si>
  <si>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</si>
  <si>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</si>
  <si>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</si>
  <si>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</si>
  <si>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</si>
  <si>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</si>
  <si>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</si>
  <si>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</si>
  <si>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</si>
  <si>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</si>
  <si>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</si>
  <si>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</si>
  <si>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</si>
  <si>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</si>
  <si>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</si>
  <si>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</si>
  <si>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</si>
  <si>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</si>
  <si>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</si>
  <si>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</si>
  <si>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</si>
  <si>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</si>
  <si>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</si>
  <si>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</si>
  <si>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</si>
  <si>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</si>
  <si>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</si>
  <si>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</si>
  <si>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</si>
  <si>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</si>
  <si>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</si>
  <si>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</si>
  <si>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</si>
  <si>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</si>
  <si>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</si>
  <si>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</si>
  <si>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</si>
  <si>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</si>
  <si>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</si>
  <si>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</si>
  <si>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</si>
  <si>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</si>
  <si>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</si>
  <si>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</si>
  <si>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</si>
  <si>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</si>
  <si>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</si>
  <si>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</si>
  <si>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</si>
  <si>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</si>
  <si>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</si>
  <si>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</si>
  <si>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</si>
  <si>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</si>
  <si>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</si>
  <si>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</si>
  <si>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</si>
  <si>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</si>
  <si>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</si>
  <si>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</si>
  <si>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</si>
  <si>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</si>
  <si>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</si>
  <si>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</si>
  <si>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</si>
  <si>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</si>
  <si>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</si>
  <si>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</si>
  <si>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</si>
  <si>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</si>
  <si>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</si>
  <si>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</si>
  <si>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</si>
  <si>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</si>
  <si>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</si>
  <si>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</si>
  <si>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</si>
  <si>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</si>
  <si>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</si>
  <si>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</si>
  <si>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</si>
  <si>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</si>
  <si>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</si>
  <si>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</si>
  <si>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</si>
  <si>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</si>
  <si>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</si>
  <si>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</si>
  <si>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</si>
  <si>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</si>
  <si>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</si>
  <si>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</si>
  <si>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</si>
  <si>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</si>
  <si>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</si>
  <si>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</si>
  <si>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</si>
  <si>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</si>
  <si>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</si>
  <si>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</si>
  <si>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</si>
  <si>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</si>
  <si>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</si>
  <si>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</si>
  <si>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</si>
  <si>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</si>
  <si>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</si>
  <si>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</si>
  <si>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</si>
  <si>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</si>
  <si>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</si>
  <si>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</si>
  <si>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</si>
  <si>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</si>
  <si>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</si>
  <si>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</si>
  <si>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</si>
  <si>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</si>
  <si>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</si>
  <si>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</si>
  <si>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</si>
  <si>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</si>
  <si>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</si>
  <si>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</si>
  <si>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</si>
  <si>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</si>
  <si>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</si>
  <si>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</si>
  <si>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</si>
  <si>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</si>
  <si>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</si>
  <si>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</si>
  <si>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</si>
  <si>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</si>
  <si>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</si>
  <si>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</si>
  <si>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</si>
  <si>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</si>
  <si>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</si>
  <si>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</si>
  <si>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</si>
  <si>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</si>
  <si>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</si>
  <si>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</si>
  <si>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</si>
  <si>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</si>
  <si>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</si>
  <si>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</si>
  <si>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</si>
  <si>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</si>
  <si>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</si>
  <si>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</si>
  <si>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</si>
  <si>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</si>
  <si>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</si>
  <si>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</si>
  <si>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</si>
  <si>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</si>
  <si>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</si>
  <si>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</si>
  <si>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</si>
  <si>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</si>
  <si>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</si>
  <si>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</si>
  <si>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</si>
  <si>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</si>
  <si>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</si>
  <si>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</si>
  <si>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</si>
  <si>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</si>
  <si>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</si>
  <si>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</si>
  <si>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</si>
  <si>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</si>
  <si>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</si>
  <si>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</si>
  <si>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</si>
  <si>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</si>
  <si>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</si>
  <si>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</si>
  <si>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</si>
  <si>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</si>
  <si>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</si>
  <si>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</si>
  <si>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</si>
  <si>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</si>
  <si>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</si>
  <si>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</si>
  <si>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</si>
  <si>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</si>
  <si>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</si>
  <si>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</si>
  <si>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</si>
  <si>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</si>
  <si>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</si>
  <si>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</si>
  <si>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</si>
  <si>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</si>
  <si>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</si>
  <si>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</si>
  <si>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</si>
  <si>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</si>
  <si>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</si>
  <si>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</si>
  <si>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</si>
  <si>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</si>
  <si>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</si>
  <si>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</si>
  <si>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</si>
  <si>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</si>
  <si>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</si>
  <si>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</si>
  <si>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</si>
  <si>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</si>
  <si>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</si>
  <si>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</si>
  <si>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</si>
  <si>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</si>
  <si>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</si>
  <si>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</si>
  <si>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</si>
  <si>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</si>
  <si>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</si>
  <si>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</si>
  <si>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</si>
  <si>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</si>
  <si>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</si>
  <si>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</si>
  <si>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</si>
  <si>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</si>
  <si>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</si>
  <si>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</si>
  <si>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</si>
  <si>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</si>
  <si>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</si>
  <si>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</si>
  <si>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</si>
  <si>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</si>
  <si>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</si>
  <si>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</si>
  <si>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</si>
  <si>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</si>
  <si>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</si>
  <si>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</si>
  <si>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</si>
  <si>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</si>
  <si>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</si>
  <si>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</si>
  <si>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</si>
  <si>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</si>
  <si>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</si>
  <si>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</si>
  <si>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</si>
  <si>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</si>
  <si>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</si>
  <si>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</si>
  <si>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</si>
  <si>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</si>
  <si>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</si>
  <si>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</si>
  <si>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</si>
  <si>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</si>
  <si>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</si>
  <si>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</si>
  <si>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</si>
  <si>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</si>
  <si>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</si>
  <si>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</si>
  <si>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</si>
  <si>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</si>
  <si>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</si>
  <si>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</si>
  <si>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</si>
  <si>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</si>
  <si>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</si>
  <si>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</si>
  <si>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</si>
  <si>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</si>
  <si>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</si>
  <si>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</si>
  <si>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</si>
  <si>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</si>
  <si>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</si>
  <si>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</si>
  <si>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</si>
  <si>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</si>
  <si>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</si>
  <si>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</si>
  <si>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</si>
  <si>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</si>
  <si>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</si>
  <si>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</si>
  <si>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</si>
  <si>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</si>
  <si>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</si>
  <si>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</si>
  <si>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</si>
  <si>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</si>
  <si>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</si>
  <si>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</si>
  <si>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</si>
  <si>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</si>
  <si>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</si>
  <si>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</si>
  <si>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</si>
  <si>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</si>
  <si>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</si>
  <si>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</si>
  <si>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</si>
  <si>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</si>
  <si>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</si>
  <si>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</si>
  <si>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</si>
  <si>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</si>
  <si>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</si>
  <si>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</si>
  <si>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</si>
  <si>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</si>
  <si>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</si>
  <si>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</si>
  <si>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</si>
  <si>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</si>
  <si>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</si>
  <si>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</si>
  <si>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</si>
  <si>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</si>
  <si>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</si>
  <si>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</si>
  <si>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</si>
  <si>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</si>
  <si>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</si>
  <si>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</si>
  <si>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</si>
  <si>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</si>
  <si>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</si>
  <si>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</si>
  <si>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</si>
  <si>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</si>
  <si>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</si>
  <si>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</si>
  <si>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</si>
  <si>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</si>
  <si>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</si>
  <si>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</si>
  <si>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</si>
  <si>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</si>
  <si>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</si>
  <si>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</si>
  <si>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</si>
  <si>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</si>
  <si>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</si>
  <si>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</si>
  <si>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</si>
  <si>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</si>
  <si>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</si>
  <si>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</si>
  <si>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</si>
  <si>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</si>
  <si>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</si>
  <si>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</si>
  <si>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</si>
  <si>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</si>
  <si>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</si>
  <si>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</si>
  <si>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</si>
  <si>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</si>
  <si>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</si>
  <si>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</si>
  <si>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</si>
  <si>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</si>
  <si>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</si>
  <si>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</si>
  <si>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</si>
  <si>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</si>
  <si>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</si>
  <si>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</si>
  <si>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</si>
  <si>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</si>
  <si>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</si>
  <si>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</si>
  <si>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</si>
  <si>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</si>
  <si>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</si>
  <si>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</si>
  <si>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</si>
  <si>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</si>
  <si>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</si>
  <si>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</si>
  <si>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</si>
  <si>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</si>
  <si>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</si>
  <si>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</si>
  <si>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</si>
  <si>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</si>
  <si>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</si>
  <si>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</si>
  <si>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</si>
  <si>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</si>
  <si>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</si>
  <si>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</si>
  <si>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</si>
  <si>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</si>
  <si>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</si>
  <si>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</si>
  <si>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</si>
  <si>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</si>
  <si>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</si>
  <si>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</si>
  <si>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</si>
  <si>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</si>
  <si>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</si>
  <si>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</si>
  <si>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</si>
  <si>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</si>
  <si>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</si>
  <si>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</si>
  <si>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</si>
  <si>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</si>
  <si>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</si>
  <si>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</si>
  <si>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</si>
  <si>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</si>
  <si>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</si>
  <si>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</si>
  <si>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</si>
  <si>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</si>
  <si>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</si>
  <si>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</si>
  <si>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</si>
  <si>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</si>
  <si>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</si>
  <si>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</si>
  <si>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</si>
  <si>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</si>
  <si>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</si>
  <si>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</si>
  <si>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</si>
  <si>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</si>
  <si>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</si>
  <si>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</si>
  <si>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</si>
  <si>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</si>
  <si>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</si>
  <si>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</si>
  <si>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</si>
  <si>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</si>
  <si>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</si>
  <si>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</si>
  <si>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</si>
  <si>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</si>
  <si>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</si>
  <si>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</si>
  <si>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</si>
  <si>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</si>
  <si>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</si>
  <si>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</si>
  <si>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</si>
  <si>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</si>
  <si>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</si>
  <si>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</si>
  <si>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</si>
  <si>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</si>
  <si>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</si>
  <si>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</si>
  <si>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</si>
  <si>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</si>
  <si>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</si>
  <si>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</si>
  <si>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</si>
  <si>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</si>
  <si>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</si>
  <si>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</si>
  <si>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</si>
  <si>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</si>
  <si>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</si>
  <si>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</si>
  <si>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</si>
  <si>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</si>
  <si>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</si>
  <si>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</si>
  <si>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</si>
  <si>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</si>
  <si>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</si>
  <si>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</si>
  <si>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</si>
  <si>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</si>
  <si>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</si>
  <si>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</si>
  <si>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</si>
  <si>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</si>
  <si>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</si>
  <si>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</si>
  <si>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</si>
  <si>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</si>
  <si>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</si>
  <si>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</si>
  <si>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</si>
  <si>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</si>
  <si>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</si>
  <si>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</si>
  <si>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</si>
  <si>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</si>
  <si>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</si>
  <si>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</si>
  <si>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</si>
  <si>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</si>
  <si>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</si>
  <si>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</si>
  <si>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</si>
  <si>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</si>
  <si>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</si>
  <si>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</si>
  <si>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</si>
  <si>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</si>
  <si>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</si>
  <si>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</si>
  <si>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</si>
  <si>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</si>
  <si>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</si>
  <si>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</si>
  <si>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</si>
  <si>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</si>
  <si>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</si>
  <si>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</si>
  <si>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</si>
  <si>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</si>
  <si>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</si>
  <si>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</si>
  <si>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</si>
  <si>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</si>
  <si>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</si>
  <si>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</si>
  <si>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</si>
  <si>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</si>
  <si>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</si>
  <si>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</si>
  <si>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</si>
  <si>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</si>
  <si>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</si>
  <si>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</si>
  <si>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</si>
  <si>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</si>
  <si>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</si>
  <si>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</si>
  <si>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</si>
  <si>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</si>
  <si>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</si>
  <si>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</si>
  <si>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</si>
  <si>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</si>
  <si>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</si>
  <si>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</si>
  <si>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</si>
  <si>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</si>
  <si>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</si>
  <si>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</si>
  <si>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</si>
  <si>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</si>
  <si>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</si>
  <si>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</si>
  <si>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</si>
  <si>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</si>
  <si>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</si>
  <si>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</si>
  <si>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</si>
  <si>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</si>
  <si>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</si>
  <si>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</si>
  <si>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</si>
  <si>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</si>
  <si>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</si>
  <si>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</si>
  <si>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</si>
  <si>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</si>
  <si>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</si>
  <si>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</si>
  <si>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</si>
  <si>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</si>
  <si>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</si>
  <si>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</si>
  <si>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</si>
  <si>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</si>
  <si>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</si>
  <si>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</si>
  <si>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</si>
  <si>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</si>
  <si>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</si>
  <si>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</si>
  <si>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</si>
  <si>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</si>
  <si>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</si>
  <si>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</si>
  <si>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</si>
  <si>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</si>
  <si>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</si>
  <si>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</si>
  <si>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</si>
  <si>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</si>
  <si>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</si>
  <si>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</si>
  <si>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</si>
  <si>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</si>
  <si>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</si>
  <si>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</si>
  <si>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</si>
  <si>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</si>
  <si>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</si>
  <si>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</si>
  <si>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</si>
  <si>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</si>
  <si>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</si>
  <si>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</si>
  <si>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</si>
  <si>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</si>
  <si>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</si>
  <si>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</si>
  <si>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</si>
  <si>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</si>
  <si>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</si>
  <si>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</si>
  <si>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</si>
  <si>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</si>
  <si>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</si>
  <si>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</si>
  <si>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</si>
  <si>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</si>
  <si>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</si>
  <si>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</si>
  <si>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</si>
  <si>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</si>
  <si>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</si>
  <si>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</si>
  <si>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</si>
  <si>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</si>
  <si>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</si>
  <si>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</si>
  <si>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</si>
  <si>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</si>
  <si>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</si>
  <si>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</si>
  <si>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</si>
  <si>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</si>
  <si>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</si>
  <si>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</si>
  <si>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</si>
  <si>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</si>
  <si>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</si>
  <si>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</si>
  <si>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</si>
  <si>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</si>
  <si>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</si>
  <si>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</si>
  <si>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</si>
  <si>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</si>
  <si>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</si>
  <si>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</si>
  <si>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</si>
  <si>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</si>
  <si>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</si>
  <si>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</si>
  <si>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</si>
  <si>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</si>
  <si>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</si>
  <si>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</si>
  <si>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</si>
  <si>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</si>
  <si>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</si>
  <si>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</si>
  <si>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</si>
  <si>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</si>
  <si>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</si>
  <si>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</si>
  <si>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</si>
  <si>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</si>
  <si>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</si>
  <si>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</si>
  <si>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</si>
  <si>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</si>
  <si>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</si>
  <si>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</si>
  <si>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</si>
  <si>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</si>
  <si>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</si>
  <si>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</si>
  <si>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</si>
  <si>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</si>
  <si>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</si>
  <si>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</si>
  <si>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</si>
  <si>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</si>
  <si>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</si>
  <si>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</si>
  <si>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</si>
  <si>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</si>
  <si>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</si>
  <si>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</si>
  <si>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</si>
  <si>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</si>
  <si>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</si>
  <si>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</si>
  <si>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</si>
  <si>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</si>
  <si>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</si>
  <si>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</si>
  <si>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</si>
  <si>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</si>
  <si>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</si>
  <si>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</si>
  <si>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</si>
  <si>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</si>
  <si>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</si>
  <si>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</si>
  <si>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</si>
  <si>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</si>
  <si>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</si>
  <si>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</si>
  <si>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</si>
  <si>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</si>
  <si>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</si>
  <si>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</si>
  <si>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</si>
  <si>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</si>
  <si>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</si>
  <si>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</si>
  <si>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</si>
  <si>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</si>
  <si>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</si>
  <si>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</si>
  <si>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</si>
  <si>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</si>
  <si>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</si>
  <si>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</si>
  <si>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</si>
  <si>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</si>
  <si>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</si>
  <si>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</si>
  <si>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</si>
  <si>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</si>
  <si>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</si>
  <si>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</si>
  <si>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</si>
  <si>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</si>
  <si>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</si>
  <si>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</si>
  <si>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</si>
  <si>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</si>
  <si>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</si>
  <si>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</si>
  <si>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</si>
  <si>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</si>
  <si>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</si>
  <si>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</si>
  <si>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</si>
  <si>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</si>
  <si>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</si>
  <si>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</si>
  <si>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</si>
  <si>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</si>
  <si>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</si>
  <si>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</si>
  <si>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</si>
  <si>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</si>
  <si>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</si>
  <si>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</si>
  <si>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</si>
  <si>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</si>
  <si>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</si>
  <si>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</si>
  <si>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</si>
  <si>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</si>
  <si>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</si>
  <si>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</si>
  <si>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</si>
  <si>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</si>
  <si>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</si>
  <si>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</si>
  <si>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</si>
  <si>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</si>
  <si>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</si>
  <si>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</si>
  <si>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</si>
  <si>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</si>
  <si>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</si>
  <si>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</si>
  <si>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</si>
  <si>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</si>
  <si>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</si>
  <si>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</si>
  <si>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</si>
  <si>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</si>
  <si>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</si>
  <si>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</si>
  <si>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</si>
  <si>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</si>
  <si>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</si>
  <si>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</si>
  <si>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</si>
  <si>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</si>
  <si>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</si>
  <si>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</si>
  <si>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</si>
  <si>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</si>
  <si>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</si>
  <si>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</si>
  <si>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</si>
  <si>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</si>
  <si>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</si>
  <si>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</si>
  <si>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</si>
  <si>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</si>
  <si>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</si>
  <si>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</si>
  <si>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</si>
  <si>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</si>
  <si>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</si>
  <si>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</si>
  <si>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</si>
  <si>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</si>
  <si>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</si>
  <si>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</si>
  <si>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</si>
  <si>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</si>
  <si>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</si>
  <si>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</si>
  <si>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</si>
  <si>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</si>
  <si>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</si>
  <si>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</si>
  <si>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</si>
  <si>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</si>
  <si>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</si>
  <si>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</si>
  <si>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</si>
  <si>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</si>
  <si>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</si>
  <si>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</si>
  <si>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</si>
  <si>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</si>
  <si>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</si>
  <si>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</si>
  <si>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</si>
  <si>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</si>
  <si>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</si>
  <si>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</si>
  <si>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</si>
  <si>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</si>
  <si>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</si>
  <si>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</si>
  <si>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</si>
  <si>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</si>
  <si>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</si>
  <si>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</si>
  <si>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</si>
  <si>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</si>
  <si>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</si>
  <si>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</si>
  <si>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</si>
  <si>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</si>
  <si>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</si>
  <si>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</si>
  <si>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</si>
  <si>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</si>
  <si>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</si>
  <si>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</si>
  <si>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</si>
  <si>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</si>
  <si>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IVANKOVO</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</si>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</sst>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2834827.2600000002</v>
      </c>
      <c r="D2" s="7">
        <f>'PR-RAS'!E6</f>
        <v>3298072.51</v>
      </c>
      <c r="E2" s="7">
        <v>0</v>
      </c>
      <c r="F2" s="7">
        <v>0</v>
      </c>
      <c r="G2" s="8">
        <f t="shared" ref="G2:G274" si="0">(B2/1000)*(C2*1+D2*2)</f>
        <v>9430.97228</v>
      </c>
      <c r="H2" s="8">
        <f t="shared" ref="H2:H274" si="1">ABS(C2-ROUND(C2,0))+ABS(D2-ROUND(D2,0))</f>
        <v>0.75000000046566129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1248424.21</v>
      </c>
      <c r="D3" s="2">
        <f>'PR-RAS'!E7</f>
        <v>1607540.55</v>
      </c>
      <c r="E3" s="2">
        <v>0</v>
      </c>
      <c r="F3" s="2">
        <v>0</v>
      </c>
      <c r="G3" s="3">
        <f t="shared" si="0"/>
        <v>8927.0106200000009</v>
      </c>
      <c r="H3" s="3">
        <f t="shared" si="1"/>
        <v>0.65999999991618097</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1200782.6300000001</v>
      </c>
      <c r="D4" s="2">
        <f>'PR-RAS'!E8</f>
        <v>1563682.2400000002</v>
      </c>
      <c r="E4" s="2">
        <v>0</v>
      </c>
      <c r="F4" s="2">
        <v>0</v>
      </c>
      <c r="G4" s="3">
        <f t="shared" si="0"/>
        <v>12984.441330000001</v>
      </c>
      <c r="H4" s="3">
        <f t="shared" si="1"/>
        <v>0.61000000010244548</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1534968.08</v>
      </c>
      <c r="D5" s="2">
        <f>'PR-RAS'!E9</f>
        <v>1862464.1</v>
      </c>
      <c r="E5" s="2">
        <v>0</v>
      </c>
      <c r="F5" s="2">
        <v>0</v>
      </c>
      <c r="G5" s="3">
        <f t="shared" si="0"/>
        <v>21039.58512</v>
      </c>
      <c r="H5" s="3">
        <f t="shared" si="1"/>
        <v>0.18000000016763806</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64388.81</v>
      </c>
      <c r="D6" s="2">
        <f>'PR-RAS'!E10</f>
        <v>84014.42</v>
      </c>
      <c r="E6" s="2">
        <v>0</v>
      </c>
      <c r="F6" s="2">
        <v>0</v>
      </c>
      <c r="G6" s="3">
        <f t="shared" si="0"/>
        <v>1162.08825</v>
      </c>
      <c r="H6" s="3">
        <f t="shared" si="1"/>
        <v>0.61000000000058208</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22631.35</v>
      </c>
      <c r="D7" s="2">
        <f>'PR-RAS'!E11</f>
        <v>30271.3</v>
      </c>
      <c r="E7" s="2">
        <v>0</v>
      </c>
      <c r="F7" s="2">
        <v>0</v>
      </c>
      <c r="G7" s="3">
        <f t="shared" si="0"/>
        <v>499.0437</v>
      </c>
      <c r="H7" s="3">
        <f t="shared" si="1"/>
        <v>0.64999999999781721</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15653.14</v>
      </c>
      <c r="D8" s="2">
        <f>'PR-RAS'!E12</f>
        <v>47520.11</v>
      </c>
      <c r="E8" s="2">
        <v>0</v>
      </c>
      <c r="F8" s="2">
        <v>0</v>
      </c>
      <c r="G8" s="3">
        <f t="shared" si="0"/>
        <v>774.85352</v>
      </c>
      <c r="H8" s="3">
        <f t="shared" si="1"/>
        <v>0.25</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33248.31</v>
      </c>
      <c r="D9" s="2">
        <f>'PR-RAS'!E13</f>
        <v>0</v>
      </c>
      <c r="E9" s="2">
        <v>0</v>
      </c>
      <c r="F9" s="2">
        <v>0</v>
      </c>
      <c r="G9" s="3">
        <f t="shared" si="0"/>
        <v>265.98647999999997</v>
      </c>
      <c r="H9" s="3">
        <f t="shared" si="1"/>
        <v>0.30999999999767169</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470107.06</v>
      </c>
      <c r="D11" s="2">
        <f>'PR-RAS'!E15</f>
        <v>460587.69</v>
      </c>
      <c r="E11" s="2">
        <v>0</v>
      </c>
      <c r="F11" s="2">
        <v>0</v>
      </c>
      <c r="G11" s="3">
        <f t="shared" si="0"/>
        <v>13912.8244</v>
      </c>
      <c r="H11" s="3">
        <f t="shared" si="1"/>
        <v>0.36999999999534339</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41243.699999999997</v>
      </c>
      <c r="D19" s="2">
        <f>'PR-RAS'!E23</f>
        <v>35971.68</v>
      </c>
      <c r="E19" s="2">
        <v>0</v>
      </c>
      <c r="F19" s="2">
        <v>0</v>
      </c>
      <c r="G19" s="3">
        <f t="shared" si="0"/>
        <v>2037.3670799999998</v>
      </c>
      <c r="H19" s="3">
        <f t="shared" si="1"/>
        <v>0.62000000000261934</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1921</v>
      </c>
      <c r="E20" s="2">
        <v>0</v>
      </c>
      <c r="F20" s="2">
        <v>0</v>
      </c>
      <c r="G20" s="3">
        <f t="shared" si="0"/>
        <v>72.998000000000005</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41243.699999999997</v>
      </c>
      <c r="D23" s="2">
        <f>'PR-RAS'!E27</f>
        <v>34050.68</v>
      </c>
      <c r="E23" s="2">
        <v>0</v>
      </c>
      <c r="F23" s="2">
        <v>0</v>
      </c>
      <c r="G23" s="3">
        <f t="shared" si="0"/>
        <v>2405.59132</v>
      </c>
      <c r="H23" s="3">
        <f t="shared" si="1"/>
        <v>0.62000000000261934</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6397.88</v>
      </c>
      <c r="D25" s="2">
        <f>'PR-RAS'!E29</f>
        <v>7886.63</v>
      </c>
      <c r="E25" s="2">
        <v>0</v>
      </c>
      <c r="F25" s="2">
        <v>0</v>
      </c>
      <c r="G25" s="3">
        <f t="shared" si="0"/>
        <v>532.10735999999997</v>
      </c>
      <c r="H25" s="3">
        <f t="shared" si="1"/>
        <v>0.48999999999978172</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6397.88</v>
      </c>
      <c r="D27" s="2">
        <f>'PR-RAS'!E31</f>
        <v>7886.63</v>
      </c>
      <c r="E27" s="2">
        <v>0</v>
      </c>
      <c r="F27" s="2">
        <v>0</v>
      </c>
      <c r="G27" s="3">
        <f t="shared" si="0"/>
        <v>576.44963999999993</v>
      </c>
      <c r="H27" s="3">
        <f t="shared" si="1"/>
        <v>0.48999999999978172</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1251829.48</v>
      </c>
      <c r="D45" s="2">
        <f>'PR-RAS'!E49</f>
        <v>1237556.9100000001</v>
      </c>
      <c r="E45" s="2">
        <v>0</v>
      </c>
      <c r="F45" s="2">
        <v>0</v>
      </c>
      <c r="G45" s="3">
        <f t="shared" si="0"/>
        <v>163985.50520000001</v>
      </c>
      <c r="H45" s="3">
        <f t="shared" si="1"/>
        <v>0.56999999983236194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183929.99</v>
      </c>
      <c r="D54" s="2">
        <f>'PR-RAS'!E58</f>
        <v>159072.63</v>
      </c>
      <c r="E54" s="2">
        <v>0</v>
      </c>
      <c r="F54" s="2">
        <v>0</v>
      </c>
      <c r="G54" s="3">
        <f t="shared" si="0"/>
        <v>26609.988249999999</v>
      </c>
      <c r="H54" s="3">
        <f t="shared" si="1"/>
        <v>0.38000000000465661</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147739.99</v>
      </c>
      <c r="D55" s="2">
        <f>'PR-RAS'!E59</f>
        <v>105801</v>
      </c>
      <c r="E55" s="2">
        <v>0</v>
      </c>
      <c r="F55" s="2">
        <v>0</v>
      </c>
      <c r="G55" s="3">
        <f t="shared" si="0"/>
        <v>19404.46746</v>
      </c>
      <c r="H55" s="3">
        <f t="shared" si="1"/>
        <v>1.0000000009313226E-2</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36190</v>
      </c>
      <c r="D56" s="2">
        <f>'PR-RAS'!E60</f>
        <v>53271.63</v>
      </c>
      <c r="E56" s="2">
        <v>0</v>
      </c>
      <c r="F56" s="2">
        <v>0</v>
      </c>
      <c r="G56" s="3">
        <f t="shared" si="0"/>
        <v>7850.3293000000003</v>
      </c>
      <c r="H56" s="3">
        <f t="shared" si="1"/>
        <v>0.37000000000261934</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2800</v>
      </c>
      <c r="D57" s="2">
        <f>'PR-RAS'!E61</f>
        <v>0</v>
      </c>
      <c r="E57" s="2">
        <v>0</v>
      </c>
      <c r="F57" s="2">
        <v>0</v>
      </c>
      <c r="G57" s="3">
        <f t="shared" si="0"/>
        <v>156.80000000000001</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2800</v>
      </c>
      <c r="D58" s="2">
        <f>'PR-RAS'!E62</f>
        <v>0</v>
      </c>
      <c r="E58" s="2">
        <v>0</v>
      </c>
      <c r="F58" s="2">
        <v>0</v>
      </c>
      <c r="G58" s="3">
        <f t="shared" si="0"/>
        <v>159.6</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760607.34</v>
      </c>
      <c r="D60" s="2">
        <f>'PR-RAS'!E64</f>
        <v>767397.9</v>
      </c>
      <c r="E60" s="2">
        <v>0</v>
      </c>
      <c r="F60" s="2">
        <v>0</v>
      </c>
      <c r="G60" s="3">
        <f t="shared" si="0"/>
        <v>135428.78526</v>
      </c>
      <c r="H60" s="3">
        <f t="shared" si="1"/>
        <v>0.43999999994412065</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760607.34</v>
      </c>
      <c r="D63" s="2">
        <f>'PR-RAS'!E67</f>
        <v>767397.9</v>
      </c>
      <c r="E63" s="2">
        <v>0</v>
      </c>
      <c r="F63" s="2">
        <v>0</v>
      </c>
      <c r="G63" s="3">
        <f>(B63/1000)*(C63*1+D63*2)</f>
        <v>142314.99468</v>
      </c>
      <c r="H63" s="3">
        <f>ABS(C63-ROUND(C63,0))+ABS(D63-ROUND(D63,0))</f>
        <v>0.43999999994412065</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304492.15000000002</v>
      </c>
      <c r="D70" s="2">
        <f>'PR-RAS'!E74</f>
        <v>311086.38</v>
      </c>
      <c r="E70" s="2">
        <v>0</v>
      </c>
      <c r="F70" s="2">
        <v>0</v>
      </c>
      <c r="G70" s="3">
        <f t="shared" si="0"/>
        <v>63939.87879000001</v>
      </c>
      <c r="H70" s="3">
        <f t="shared" si="1"/>
        <v>0.53000000002793968</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158904.63</v>
      </c>
      <c r="D71" s="2">
        <f>'PR-RAS'!E75</f>
        <v>311086.38</v>
      </c>
      <c r="E71" s="2">
        <v>0</v>
      </c>
      <c r="F71" s="2">
        <v>0</v>
      </c>
      <c r="G71" s="3">
        <f t="shared" si="0"/>
        <v>54675.417300000008</v>
      </c>
      <c r="H71" s="3">
        <f t="shared" si="1"/>
        <v>0.75</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145587.51999999999</v>
      </c>
      <c r="D72" s="2">
        <f>'PR-RAS'!E76</f>
        <v>0</v>
      </c>
      <c r="E72" s="2">
        <v>0</v>
      </c>
      <c r="F72" s="2">
        <v>0</v>
      </c>
      <c r="G72" s="3">
        <f t="shared" si="0"/>
        <v>10336.713919999998</v>
      </c>
      <c r="H72" s="3">
        <f t="shared" si="1"/>
        <v>0.48000000001047738</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144969.31</v>
      </c>
      <c r="D78" s="2">
        <f>'PR-RAS'!E82</f>
        <v>44005.69</v>
      </c>
      <c r="E78" s="2">
        <v>0</v>
      </c>
      <c r="F78" s="2">
        <v>0</v>
      </c>
      <c r="G78" s="3">
        <f t="shared" si="0"/>
        <v>17939.513129999999</v>
      </c>
      <c r="H78" s="3">
        <f t="shared" si="1"/>
        <v>0.61999999999534339</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27.04</v>
      </c>
      <c r="D79" s="2">
        <f>'PR-RAS'!E83</f>
        <v>2.19</v>
      </c>
      <c r="E79" s="2">
        <v>0</v>
      </c>
      <c r="F79" s="2">
        <v>0</v>
      </c>
      <c r="G79" s="3">
        <f t="shared" si="0"/>
        <v>2.4507599999999998</v>
      </c>
      <c r="H79" s="3">
        <f t="shared" si="1"/>
        <v>0.22999999999999909</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27.04</v>
      </c>
      <c r="D82" s="2">
        <f>'PR-RAS'!E86</f>
        <v>2.19</v>
      </c>
      <c r="E82" s="2">
        <v>0</v>
      </c>
      <c r="F82" s="2">
        <v>0</v>
      </c>
      <c r="G82" s="3">
        <f t="shared" si="0"/>
        <v>2.5450200000000001</v>
      </c>
      <c r="H82" s="3">
        <f t="shared" si="1"/>
        <v>0.22999999999999909</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144942.26999999999</v>
      </c>
      <c r="D87" s="2">
        <f>'PR-RAS'!E91</f>
        <v>44003.5</v>
      </c>
      <c r="E87" s="2">
        <v>0</v>
      </c>
      <c r="F87" s="2">
        <v>0</v>
      </c>
      <c r="G87" s="3">
        <f t="shared" si="0"/>
        <v>20033.637219999997</v>
      </c>
      <c r="H87" s="3">
        <f t="shared" si="1"/>
        <v>0.76999999998952262</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13405</v>
      </c>
      <c r="D88" s="2">
        <f>'PR-RAS'!E92</f>
        <v>6702.5</v>
      </c>
      <c r="E88" s="2">
        <v>0</v>
      </c>
      <c r="F88" s="2">
        <v>0</v>
      </c>
      <c r="G88" s="3">
        <f t="shared" si="0"/>
        <v>2332.4699999999998</v>
      </c>
      <c r="H88" s="3">
        <f t="shared" si="1"/>
        <v>0.5</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131535.03</v>
      </c>
      <c r="D89" s="2">
        <f>'PR-RAS'!E93</f>
        <v>37296.79</v>
      </c>
      <c r="E89" s="2">
        <v>0</v>
      </c>
      <c r="F89" s="2">
        <v>0</v>
      </c>
      <c r="G89" s="3">
        <f t="shared" si="0"/>
        <v>18139.317679999996</v>
      </c>
      <c r="H89" s="3">
        <f t="shared" si="1"/>
        <v>0.23999999999796273</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2.2400000000000002</v>
      </c>
      <c r="D90" s="2">
        <f>'PR-RAS'!E94</f>
        <v>4.21</v>
      </c>
      <c r="E90" s="2">
        <v>0</v>
      </c>
      <c r="F90" s="2">
        <v>0</v>
      </c>
      <c r="G90" s="3">
        <f t="shared" si="0"/>
        <v>0.94873999999999992</v>
      </c>
      <c r="H90" s="3">
        <f t="shared" si="1"/>
        <v>0.45000000000000018</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186506.81</v>
      </c>
      <c r="D102" s="2">
        <f>'PR-RAS'!E106</f>
        <v>239783.79</v>
      </c>
      <c r="E102" s="2">
        <v>0</v>
      </c>
      <c r="F102" s="2">
        <v>0</v>
      </c>
      <c r="G102" s="3">
        <f t="shared" si="0"/>
        <v>67273.513390000007</v>
      </c>
      <c r="H102" s="3">
        <f t="shared" si="1"/>
        <v>0.39999999999417923</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156.78</v>
      </c>
      <c r="D103" s="2">
        <f>'PR-RAS'!E107</f>
        <v>50814</v>
      </c>
      <c r="E103" s="2">
        <v>0</v>
      </c>
      <c r="F103" s="2">
        <v>0</v>
      </c>
      <c r="G103" s="3">
        <f t="shared" si="0"/>
        <v>10382.047559999999</v>
      </c>
      <c r="H103" s="3">
        <f t="shared" si="1"/>
        <v>0.21999999999999886</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5.03</v>
      </c>
      <c r="D105" s="2">
        <f>'PR-RAS'!E109</f>
        <v>50683.19</v>
      </c>
      <c r="E105" s="2">
        <v>0</v>
      </c>
      <c r="F105" s="2">
        <v>0</v>
      </c>
      <c r="G105" s="3">
        <f t="shared" si="0"/>
        <v>10542.62664</v>
      </c>
      <c r="H105" s="3">
        <f t="shared" si="1"/>
        <v>0.22000000000232856</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151.75</v>
      </c>
      <c r="D107" s="2">
        <f>'PR-RAS'!E111</f>
        <v>130.81</v>
      </c>
      <c r="E107" s="2">
        <v>0</v>
      </c>
      <c r="F107" s="2">
        <v>0</v>
      </c>
      <c r="G107" s="3">
        <f t="shared" si="0"/>
        <v>43.817219999999999</v>
      </c>
      <c r="H107" s="3">
        <f t="shared" si="1"/>
        <v>0.43999999999999773</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121604.01000000001</v>
      </c>
      <c r="D108" s="2">
        <f>'PR-RAS'!E112</f>
        <v>89694</v>
      </c>
      <c r="E108" s="2">
        <v>0</v>
      </c>
      <c r="F108" s="2">
        <v>0</v>
      </c>
      <c r="G108" s="3">
        <f t="shared" si="0"/>
        <v>32206.145069999999</v>
      </c>
      <c r="H108" s="3">
        <f t="shared" si="1"/>
        <v>1.0000000009313226E-2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14.34</v>
      </c>
      <c r="E110" s="2">
        <v>0</v>
      </c>
      <c r="F110" s="2">
        <v>0</v>
      </c>
      <c r="G110" s="3">
        <f t="shared" si="0"/>
        <v>3.1261199999999998</v>
      </c>
      <c r="H110" s="3">
        <f t="shared" si="1"/>
        <v>0.33999999999999986</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114295.74</v>
      </c>
      <c r="D111" s="2">
        <f>'PR-RAS'!E115</f>
        <v>85318.45</v>
      </c>
      <c r="E111" s="2">
        <v>0</v>
      </c>
      <c r="F111" s="2">
        <v>0</v>
      </c>
      <c r="G111" s="3">
        <f t="shared" si="0"/>
        <v>31342.590400000001</v>
      </c>
      <c r="H111" s="3">
        <f t="shared" si="1"/>
        <v>0.70999999999185093</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7308.27</v>
      </c>
      <c r="D113" s="2">
        <f>'PR-RAS'!E117</f>
        <v>4361.21</v>
      </c>
      <c r="E113" s="2">
        <v>0</v>
      </c>
      <c r="F113" s="2">
        <v>0</v>
      </c>
      <c r="G113" s="3">
        <f t="shared" si="0"/>
        <v>1795.4372800000001</v>
      </c>
      <c r="H113" s="3">
        <f t="shared" si="1"/>
        <v>0.48000000000047294</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64746.020000000004</v>
      </c>
      <c r="D116" s="2">
        <f>'PR-RAS'!E120</f>
        <v>99275.790000000008</v>
      </c>
      <c r="E116" s="2">
        <v>0</v>
      </c>
      <c r="F116" s="2">
        <v>0</v>
      </c>
      <c r="G116" s="3">
        <f t="shared" si="0"/>
        <v>30279.224000000006</v>
      </c>
      <c r="H116" s="3">
        <f t="shared" si="1"/>
        <v>0.22999999999592546</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7769.54</v>
      </c>
      <c r="D117" s="2">
        <f>'PR-RAS'!E121</f>
        <v>2338.66</v>
      </c>
      <c r="E117" s="2">
        <v>0</v>
      </c>
      <c r="F117" s="2">
        <v>0</v>
      </c>
      <c r="G117" s="3">
        <f t="shared" si="0"/>
        <v>1443.8357600000002</v>
      </c>
      <c r="H117" s="3">
        <f t="shared" si="1"/>
        <v>0.8000000000001819</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56976.480000000003</v>
      </c>
      <c r="D118" s="2">
        <f>'PR-RAS'!E122</f>
        <v>96937.13</v>
      </c>
      <c r="E118" s="2">
        <v>0</v>
      </c>
      <c r="F118" s="2">
        <v>0</v>
      </c>
      <c r="G118" s="3">
        <f t="shared" si="0"/>
        <v>29349.536580000004</v>
      </c>
      <c r="H118" s="3">
        <f t="shared" si="1"/>
        <v>0.61000000000785803</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165582.10999999999</v>
      </c>
      <c r="E121" s="2">
        <v>0</v>
      </c>
      <c r="F121" s="2">
        <v>0</v>
      </c>
      <c r="G121" s="3">
        <f t="shared" si="0"/>
        <v>39739.706399999995</v>
      </c>
      <c r="H121" s="3">
        <f t="shared" si="1"/>
        <v>0.10999999998603016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165582.10999999999</v>
      </c>
      <c r="E125" s="2">
        <v>0</v>
      </c>
      <c r="F125" s="2">
        <v>0</v>
      </c>
      <c r="G125" s="3">
        <f t="shared" si="0"/>
        <v>41064.363279999998</v>
      </c>
      <c r="H125" s="3">
        <f t="shared" si="1"/>
        <v>0.10999999998603016</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165582.10999999999</v>
      </c>
      <c r="E127" s="2">
        <v>0</v>
      </c>
      <c r="F127" s="2">
        <v>0</v>
      </c>
      <c r="G127" s="3">
        <f t="shared" si="0"/>
        <v>41726.691719999995</v>
      </c>
      <c r="H127" s="3">
        <f t="shared" si="1"/>
        <v>0.10999999998603016</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3097.45</v>
      </c>
      <c r="D136" s="2">
        <f>'PR-RAS'!E140</f>
        <v>3603.46</v>
      </c>
      <c r="E136" s="2">
        <v>0</v>
      </c>
      <c r="F136" s="2">
        <v>0</v>
      </c>
      <c r="G136" s="3">
        <f t="shared" si="0"/>
        <v>1391.08995</v>
      </c>
      <c r="H136" s="3">
        <f t="shared" si="1"/>
        <v>0.90999999999985448</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3097.45</v>
      </c>
      <c r="D147" s="2">
        <f>'PR-RAS'!E151</f>
        <v>3603.46</v>
      </c>
      <c r="E147" s="2">
        <v>0</v>
      </c>
      <c r="F147" s="2">
        <v>0</v>
      </c>
      <c r="G147" s="3">
        <f t="shared" si="0"/>
        <v>1504.4380199999998</v>
      </c>
      <c r="H147" s="3">
        <f t="shared" si="1"/>
        <v>0.90999999999985448</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2283823.7799999998</v>
      </c>
      <c r="D148" s="2">
        <f>'PR-RAS'!E152</f>
        <v>2247039.0700000003</v>
      </c>
      <c r="E148" s="2">
        <v>0</v>
      </c>
      <c r="F148" s="2">
        <v>0</v>
      </c>
      <c r="G148" s="3">
        <f t="shared" si="0"/>
        <v>996351.5822399999</v>
      </c>
      <c r="H148" s="3">
        <f t="shared" si="1"/>
        <v>0.29000000050291419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390552.39999999997</v>
      </c>
      <c r="D149" s="2">
        <f>'PR-RAS'!E153</f>
        <v>350665.24999999994</v>
      </c>
      <c r="E149" s="2">
        <v>0</v>
      </c>
      <c r="F149" s="2">
        <v>0</v>
      </c>
      <c r="G149" s="3">
        <f t="shared" si="0"/>
        <v>161598.66919999997</v>
      </c>
      <c r="H149" s="3">
        <f t="shared" si="1"/>
        <v>0.64999999990686774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327305.98</v>
      </c>
      <c r="D150" s="2">
        <f>'PR-RAS'!E154</f>
        <v>296165.28999999998</v>
      </c>
      <c r="E150" s="2">
        <v>0</v>
      </c>
      <c r="F150" s="2">
        <v>0</v>
      </c>
      <c r="G150" s="3">
        <f t="shared" si="0"/>
        <v>137025.84743999998</v>
      </c>
      <c r="H150" s="3">
        <f t="shared" si="1"/>
        <v>0.30999999999767169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327305.98</v>
      </c>
      <c r="D151" s="2">
        <f>'PR-RAS'!E155</f>
        <v>296165.28999999998</v>
      </c>
      <c r="E151" s="2">
        <v>0</v>
      </c>
      <c r="F151" s="2">
        <v>0</v>
      </c>
      <c r="G151" s="3">
        <f t="shared" si="0"/>
        <v>137945.484</v>
      </c>
      <c r="H151" s="3">
        <f t="shared" si="1"/>
        <v>0.30999999999767169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11919.85</v>
      </c>
      <c r="D155" s="2">
        <f>'PR-RAS'!E159</f>
        <v>8273.7199999999993</v>
      </c>
      <c r="E155" s="2">
        <v>0</v>
      </c>
      <c r="F155" s="2">
        <v>0</v>
      </c>
      <c r="G155" s="3">
        <f t="shared" si="0"/>
        <v>4383.9626600000001</v>
      </c>
      <c r="H155" s="3">
        <f t="shared" si="1"/>
        <v>0.43000000000029104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51326.57</v>
      </c>
      <c r="D156" s="2">
        <f>'PR-RAS'!E160</f>
        <v>46226.239999999998</v>
      </c>
      <c r="E156" s="2">
        <v>0</v>
      </c>
      <c r="F156" s="2">
        <v>0</v>
      </c>
      <c r="G156" s="3">
        <f t="shared" si="0"/>
        <v>22285.75275</v>
      </c>
      <c r="H156" s="3">
        <f t="shared" si="1"/>
        <v>0.66999999999825377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51326.57</v>
      </c>
      <c r="D158" s="2">
        <f>'PR-RAS'!E162</f>
        <v>46226.239999999998</v>
      </c>
      <c r="E158" s="2">
        <v>0</v>
      </c>
      <c r="F158" s="2">
        <v>0</v>
      </c>
      <c r="G158" s="3">
        <f t="shared" si="0"/>
        <v>22573.310849999998</v>
      </c>
      <c r="H158" s="3">
        <f t="shared" si="1"/>
        <v>0.66999999999825377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1028255.1700000002</v>
      </c>
      <c r="D160" s="2">
        <f>'PR-RAS'!E164</f>
        <v>911868.62000000011</v>
      </c>
      <c r="E160" s="2">
        <v>0</v>
      </c>
      <c r="F160" s="2">
        <v>0</v>
      </c>
      <c r="G160" s="3">
        <f t="shared" si="0"/>
        <v>453466.79319000005</v>
      </c>
      <c r="H160" s="3">
        <f t="shared" si="1"/>
        <v>0.55000000004656613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13907.77</v>
      </c>
      <c r="D161" s="2">
        <f>'PR-RAS'!E165</f>
        <v>8546.4599999999991</v>
      </c>
      <c r="E161" s="2">
        <v>0</v>
      </c>
      <c r="F161" s="2">
        <v>0</v>
      </c>
      <c r="G161" s="3">
        <f t="shared" si="0"/>
        <v>4960.1103999999996</v>
      </c>
      <c r="H161" s="3">
        <f t="shared" si="1"/>
        <v>0.68999999999869033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7616.58</v>
      </c>
      <c r="D162" s="2">
        <f>'PR-RAS'!E166</f>
        <v>3272.82</v>
      </c>
      <c r="E162" s="2">
        <v>0</v>
      </c>
      <c r="F162" s="2">
        <v>0</v>
      </c>
      <c r="G162" s="3">
        <f t="shared" si="0"/>
        <v>2280.11742</v>
      </c>
      <c r="H162" s="3">
        <f t="shared" si="1"/>
        <v>0.59999999999990905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1360.69</v>
      </c>
      <c r="D163" s="2">
        <f>'PR-RAS'!E167</f>
        <v>1533.64</v>
      </c>
      <c r="E163" s="2">
        <v>0</v>
      </c>
      <c r="F163" s="2">
        <v>0</v>
      </c>
      <c r="G163" s="3">
        <f t="shared" si="0"/>
        <v>717.33114000000012</v>
      </c>
      <c r="H163" s="3">
        <f t="shared" si="1"/>
        <v>0.66999999999984539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4930.5</v>
      </c>
      <c r="D164" s="2">
        <f>'PR-RAS'!E168</f>
        <v>3740</v>
      </c>
      <c r="E164" s="2">
        <v>0</v>
      </c>
      <c r="F164" s="2">
        <v>0</v>
      </c>
      <c r="G164" s="3">
        <f t="shared" si="0"/>
        <v>2022.9115000000002</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126167.74</v>
      </c>
      <c r="D166" s="2">
        <f>'PR-RAS'!E170</f>
        <v>94786.36</v>
      </c>
      <c r="E166" s="2">
        <v>0</v>
      </c>
      <c r="F166" s="2">
        <v>0</v>
      </c>
      <c r="G166" s="3">
        <f t="shared" si="0"/>
        <v>52097.175900000009</v>
      </c>
      <c r="H166" s="3">
        <f t="shared" si="1"/>
        <v>0.61999999999534339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12083.85</v>
      </c>
      <c r="D167" s="2">
        <f>'PR-RAS'!E171</f>
        <v>9238.89</v>
      </c>
      <c r="E167" s="2">
        <v>0</v>
      </c>
      <c r="F167" s="2">
        <v>0</v>
      </c>
      <c r="G167" s="3">
        <f t="shared" si="0"/>
        <v>5073.2305799999995</v>
      </c>
      <c r="H167" s="3">
        <f t="shared" si="1"/>
        <v>0.26000000000021828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112156.37</v>
      </c>
      <c r="D169" s="2">
        <f>'PR-RAS'!E173</f>
        <v>79106.45</v>
      </c>
      <c r="E169" s="2">
        <v>0</v>
      </c>
      <c r="F169" s="2">
        <v>0</v>
      </c>
      <c r="G169" s="3">
        <f t="shared" si="0"/>
        <v>45422.037360000009</v>
      </c>
      <c r="H169" s="3">
        <f t="shared" si="1"/>
        <v>0.819999999992433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1927.52</v>
      </c>
      <c r="D171" s="2">
        <f>'PR-RAS'!E175</f>
        <v>6441.02</v>
      </c>
      <c r="E171" s="2">
        <v>0</v>
      </c>
      <c r="F171" s="2">
        <v>0</v>
      </c>
      <c r="G171" s="3">
        <f t="shared" si="0"/>
        <v>2517.6252000000004</v>
      </c>
      <c r="H171" s="3">
        <f t="shared" si="1"/>
        <v>0.50000000000045475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715109.72000000009</v>
      </c>
      <c r="D174" s="2">
        <f>'PR-RAS'!E178</f>
        <v>649534.83000000007</v>
      </c>
      <c r="E174" s="2">
        <v>0</v>
      </c>
      <c r="F174" s="2">
        <v>0</v>
      </c>
      <c r="G174" s="3">
        <f t="shared" si="0"/>
        <v>348453.03274000005</v>
      </c>
      <c r="H174" s="3">
        <f t="shared" si="1"/>
        <v>0.44999999983701855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13079.39</v>
      </c>
      <c r="D175" s="2">
        <f>'PR-RAS'!E179</f>
        <v>7145.16</v>
      </c>
      <c r="E175" s="2">
        <v>0</v>
      </c>
      <c r="F175" s="2">
        <v>0</v>
      </c>
      <c r="G175" s="3">
        <f t="shared" si="0"/>
        <v>4762.3295399999997</v>
      </c>
      <c r="H175" s="3">
        <f t="shared" si="1"/>
        <v>0.5499999999992724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499330.17</v>
      </c>
      <c r="D176" s="2">
        <f>'PR-RAS'!E180</f>
        <v>425568.71</v>
      </c>
      <c r="E176" s="2">
        <v>0</v>
      </c>
      <c r="F176" s="2">
        <v>0</v>
      </c>
      <c r="G176" s="3">
        <f t="shared" si="0"/>
        <v>236331.82824999999</v>
      </c>
      <c r="H176" s="3">
        <f t="shared" si="1"/>
        <v>0.4599999999627471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9823.6200000000008</v>
      </c>
      <c r="D177" s="2">
        <f>'PR-RAS'!E181</f>
        <v>10489.7</v>
      </c>
      <c r="E177" s="2">
        <v>0</v>
      </c>
      <c r="F177" s="2">
        <v>0</v>
      </c>
      <c r="G177" s="3">
        <f t="shared" si="0"/>
        <v>5421.3315200000006</v>
      </c>
      <c r="H177" s="3">
        <f t="shared" si="1"/>
        <v>0.67999999999847205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41159.370000000003</v>
      </c>
      <c r="D178" s="2">
        <f>'PR-RAS'!E182</f>
        <v>60113.94</v>
      </c>
      <c r="E178" s="2">
        <v>0</v>
      </c>
      <c r="F178" s="2">
        <v>0</v>
      </c>
      <c r="G178" s="3">
        <f t="shared" si="0"/>
        <v>28565.543249999999</v>
      </c>
      <c r="H178" s="3">
        <f t="shared" si="1"/>
        <v>0.43000000000029104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4125</v>
      </c>
      <c r="D179" s="2">
        <f>'PR-RAS'!E183</f>
        <v>2750</v>
      </c>
      <c r="E179" s="2">
        <v>0</v>
      </c>
      <c r="F179" s="2">
        <v>0</v>
      </c>
      <c r="G179" s="3">
        <f t="shared" si="0"/>
        <v>1713.25</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8959.8799999999992</v>
      </c>
      <c r="D180" s="2">
        <f>'PR-RAS'!E184</f>
        <v>11481.75</v>
      </c>
      <c r="E180" s="2">
        <v>0</v>
      </c>
      <c r="F180" s="2">
        <v>0</v>
      </c>
      <c r="G180" s="3">
        <f t="shared" si="0"/>
        <v>5714.2850199999993</v>
      </c>
      <c r="H180" s="3">
        <f t="shared" si="1"/>
        <v>0.37000000000080036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62196.15</v>
      </c>
      <c r="D181" s="2">
        <f>'PR-RAS'!E185</f>
        <v>62359.9</v>
      </c>
      <c r="E181" s="2">
        <v>0</v>
      </c>
      <c r="F181" s="2">
        <v>0</v>
      </c>
      <c r="G181" s="3">
        <f t="shared" si="0"/>
        <v>33644.870999999999</v>
      </c>
      <c r="H181" s="3">
        <f t="shared" si="1"/>
        <v>0.25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9310.42</v>
      </c>
      <c r="D182" s="2">
        <f>'PR-RAS'!E186</f>
        <v>9649.15</v>
      </c>
      <c r="E182" s="2">
        <v>0</v>
      </c>
      <c r="F182" s="2">
        <v>0</v>
      </c>
      <c r="G182" s="3">
        <f t="shared" si="0"/>
        <v>5178.17832</v>
      </c>
      <c r="H182" s="3">
        <f t="shared" si="1"/>
        <v>0.56999999999970896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67125.72</v>
      </c>
      <c r="D183" s="2">
        <f>'PR-RAS'!E187</f>
        <v>59976.52</v>
      </c>
      <c r="E183" s="2">
        <v>0</v>
      </c>
      <c r="F183" s="2">
        <v>0</v>
      </c>
      <c r="G183" s="3">
        <f t="shared" si="0"/>
        <v>34048.334320000002</v>
      </c>
      <c r="H183" s="3">
        <f t="shared" si="1"/>
        <v>0.76000000000203727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173069.94</v>
      </c>
      <c r="D190" s="2">
        <f>'PR-RAS'!E194</f>
        <v>159000.97</v>
      </c>
      <c r="E190" s="2">
        <v>0</v>
      </c>
      <c r="F190" s="2">
        <v>0</v>
      </c>
      <c r="G190" s="3">
        <f t="shared" si="0"/>
        <v>92812.585319999998</v>
      </c>
      <c r="H190" s="3">
        <f t="shared" si="1"/>
        <v>8.999999999650754E-2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24882.240000000002</v>
      </c>
      <c r="D191" s="2">
        <f>'PR-RAS'!E195</f>
        <v>716.72</v>
      </c>
      <c r="E191" s="2">
        <v>0</v>
      </c>
      <c r="F191" s="2">
        <v>0</v>
      </c>
      <c r="G191" s="3">
        <f t="shared" si="0"/>
        <v>4999.9791999999998</v>
      </c>
      <c r="H191" s="3">
        <f t="shared" si="1"/>
        <v>0.52000000000157343</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10244.83</v>
      </c>
      <c r="D193" s="2">
        <f>'PR-RAS'!E197</f>
        <v>5358.99</v>
      </c>
      <c r="E193" s="2">
        <v>0</v>
      </c>
      <c r="F193" s="2">
        <v>0</v>
      </c>
      <c r="G193" s="3">
        <f t="shared" si="0"/>
        <v>4024.8595199999995</v>
      </c>
      <c r="H193" s="3">
        <f t="shared" si="1"/>
        <v>0.18000000000029104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60</v>
      </c>
      <c r="D194" s="2">
        <f>'PR-RAS'!E198</f>
        <v>60</v>
      </c>
      <c r="E194" s="2">
        <v>0</v>
      </c>
      <c r="F194" s="2">
        <v>0</v>
      </c>
      <c r="G194" s="3">
        <f t="shared" si="0"/>
        <v>34.74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12698.74</v>
      </c>
      <c r="D195" s="2">
        <f>'PR-RAS'!E199</f>
        <v>10808.39</v>
      </c>
      <c r="E195" s="2">
        <v>0</v>
      </c>
      <c r="F195" s="2">
        <v>0</v>
      </c>
      <c r="G195" s="3">
        <f t="shared" si="0"/>
        <v>6657.2108799999996</v>
      </c>
      <c r="H195" s="3">
        <f t="shared" si="1"/>
        <v>0.6499999999996362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125184.13</v>
      </c>
      <c r="D197" s="2">
        <f>'PR-RAS'!E201</f>
        <v>142056.87</v>
      </c>
      <c r="E197" s="2">
        <v>0</v>
      </c>
      <c r="F197" s="2">
        <v>0</v>
      </c>
      <c r="G197" s="3">
        <f t="shared" si="0"/>
        <v>80222.382519999999</v>
      </c>
      <c r="H197" s="3">
        <f t="shared" si="1"/>
        <v>0.26000000000931323</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19722.68</v>
      </c>
      <c r="D198" s="2">
        <f>'PR-RAS'!E202</f>
        <v>53923.839999999997</v>
      </c>
      <c r="E198" s="2">
        <v>0</v>
      </c>
      <c r="F198" s="2">
        <v>0</v>
      </c>
      <c r="G198" s="3">
        <f t="shared" si="0"/>
        <v>25131.360919999999</v>
      </c>
      <c r="H198" s="3">
        <f t="shared" si="1"/>
        <v>0.48000000000320142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14212.88</v>
      </c>
      <c r="D204" s="2">
        <f>'PR-RAS'!E208</f>
        <v>29346.19</v>
      </c>
      <c r="E204" s="2">
        <v>0</v>
      </c>
      <c r="F204" s="2">
        <v>0</v>
      </c>
      <c r="G204" s="3">
        <f t="shared" si="0"/>
        <v>14799.76778</v>
      </c>
      <c r="H204" s="3">
        <f t="shared" si="1"/>
        <v>0.30999999999949068</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14212.88</v>
      </c>
      <c r="D206" s="2">
        <f>'PR-RAS'!E210</f>
        <v>29346.19</v>
      </c>
      <c r="E206" s="2">
        <v>0</v>
      </c>
      <c r="F206" s="2">
        <v>0</v>
      </c>
      <c r="G206" s="3">
        <f t="shared" si="0"/>
        <v>14945.578299999997</v>
      </c>
      <c r="H206" s="3">
        <f t="shared" si="1"/>
        <v>0.30999999999949068</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5509.8</v>
      </c>
      <c r="D212" s="2">
        <f>'PR-RAS'!E216</f>
        <v>24577.65</v>
      </c>
      <c r="E212" s="2">
        <v>0</v>
      </c>
      <c r="F212" s="2">
        <v>0</v>
      </c>
      <c r="G212" s="3">
        <f t="shared" si="0"/>
        <v>11534.3361</v>
      </c>
      <c r="H212" s="3">
        <f t="shared" si="1"/>
        <v>0.54999999999836291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5496.78</v>
      </c>
      <c r="D213" s="2">
        <f>'PR-RAS'!E217</f>
        <v>3468.68</v>
      </c>
      <c r="E213" s="2">
        <v>0</v>
      </c>
      <c r="F213" s="2">
        <v>0</v>
      </c>
      <c r="G213" s="3">
        <f t="shared" si="0"/>
        <v>2636.0376799999999</v>
      </c>
      <c r="H213" s="3">
        <f t="shared" si="1"/>
        <v>0.54000000000041837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13.02</v>
      </c>
      <c r="D215" s="2">
        <f>'PR-RAS'!E219</f>
        <v>21108.97</v>
      </c>
      <c r="E215" s="2">
        <v>0</v>
      </c>
      <c r="F215" s="2">
        <v>0</v>
      </c>
      <c r="G215" s="3">
        <f t="shared" si="0"/>
        <v>9037.4254399999991</v>
      </c>
      <c r="H215" s="3">
        <f t="shared" si="1"/>
        <v>4.999999999883542E-2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77.209999999999994</v>
      </c>
      <c r="D217" s="2">
        <f>'PR-RAS'!E221</f>
        <v>140.88</v>
      </c>
      <c r="E217" s="2">
        <v>0</v>
      </c>
      <c r="F217" s="2">
        <v>0</v>
      </c>
      <c r="G217" s="3">
        <f t="shared" si="0"/>
        <v>77.537519999999986</v>
      </c>
      <c r="H217" s="3">
        <f t="shared" si="1"/>
        <v>0.32999999999999829</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77.209999999999994</v>
      </c>
      <c r="D221" s="2">
        <f>'PR-RAS'!E225</f>
        <v>140.88</v>
      </c>
      <c r="E221" s="2">
        <v>0</v>
      </c>
      <c r="F221" s="2">
        <v>0</v>
      </c>
      <c r="G221" s="3">
        <f t="shared" si="0"/>
        <v>78.973399999999998</v>
      </c>
      <c r="H221" s="3">
        <f t="shared" si="1"/>
        <v>0.32999999999999829</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77.209999999999994</v>
      </c>
      <c r="D224" s="2">
        <f>'PR-RAS'!E228</f>
        <v>140.88</v>
      </c>
      <c r="E224" s="2">
        <v>0</v>
      </c>
      <c r="F224" s="2">
        <v>0</v>
      </c>
      <c r="G224" s="3">
        <f t="shared" si="0"/>
        <v>80.050309999999996</v>
      </c>
      <c r="H224" s="3">
        <f t="shared" si="1"/>
        <v>0.32999999999999829</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415810.47</v>
      </c>
      <c r="D226" s="2">
        <f>'PR-RAS'!E230</f>
        <v>456665.08</v>
      </c>
      <c r="E226" s="2">
        <v>0</v>
      </c>
      <c r="F226" s="2">
        <v>0</v>
      </c>
      <c r="G226" s="3">
        <f t="shared" si="0"/>
        <v>299056.64175000001</v>
      </c>
      <c r="H226" s="3">
        <f t="shared" si="1"/>
        <v>0.54999999998835847</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10800</v>
      </c>
      <c r="E242" s="2">
        <v>0</v>
      </c>
      <c r="F242" s="2">
        <v>0</v>
      </c>
      <c r="G242" s="3">
        <f t="shared" si="0"/>
        <v>5205.5999999999995</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800</v>
      </c>
      <c r="E243" s="2">
        <v>0</v>
      </c>
      <c r="F243" s="2">
        <v>0</v>
      </c>
      <c r="G243" s="3">
        <f t="shared" si="0"/>
        <v>387.2</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10000</v>
      </c>
      <c r="E244" s="2">
        <v>0</v>
      </c>
      <c r="F244" s="2">
        <v>0</v>
      </c>
      <c r="G244" s="3">
        <f t="shared" si="0"/>
        <v>4860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415810.47</v>
      </c>
      <c r="D246" s="2">
        <f>'PR-RAS'!E250</f>
        <v>445865.08</v>
      </c>
      <c r="E246" s="2">
        <v>0</v>
      </c>
      <c r="F246" s="2">
        <v>0</v>
      </c>
      <c r="G246" s="3">
        <f t="shared" si="0"/>
        <v>320347.45434999996</v>
      </c>
      <c r="H246" s="3">
        <f t="shared" si="1"/>
        <v>0.54999999998835847</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415810.47</v>
      </c>
      <c r="D247" s="2">
        <f>'PR-RAS'!E251</f>
        <v>445865.08</v>
      </c>
      <c r="E247" s="2">
        <v>0</v>
      </c>
      <c r="F247" s="2">
        <v>0</v>
      </c>
      <c r="G247" s="3">
        <f t="shared" si="0"/>
        <v>321654.99497999996</v>
      </c>
      <c r="H247" s="3">
        <f t="shared" si="1"/>
        <v>0.54999999998835847</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256255.5</v>
      </c>
      <c r="D258" s="2">
        <f>'PR-RAS'!E262</f>
        <v>210501.24</v>
      </c>
      <c r="E258" s="2">
        <v>0</v>
      </c>
      <c r="F258" s="2">
        <v>0</v>
      </c>
      <c r="G258" s="3">
        <f t="shared" si="0"/>
        <v>174055.30085999999</v>
      </c>
      <c r="H258" s="3">
        <f t="shared" si="1"/>
        <v>0.73999999999068677</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256255.5</v>
      </c>
      <c r="D265" s="2">
        <f>'PR-RAS'!E269</f>
        <v>210501.24</v>
      </c>
      <c r="E265" s="2">
        <v>0</v>
      </c>
      <c r="F265" s="2">
        <v>0</v>
      </c>
      <c r="G265" s="3">
        <f t="shared" si="0"/>
        <v>178796.10672000001</v>
      </c>
      <c r="H265" s="3">
        <f t="shared" si="1"/>
        <v>0.73999999999068677</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196505.75</v>
      </c>
      <c r="D266" s="2">
        <f>'PR-RAS'!E270</f>
        <v>145410.87</v>
      </c>
      <c r="E266" s="2">
        <v>0</v>
      </c>
      <c r="F266" s="2">
        <v>0</v>
      </c>
      <c r="G266" s="3">
        <f t="shared" si="0"/>
        <v>129141.78485000001</v>
      </c>
      <c r="H266" s="3">
        <f t="shared" si="1"/>
        <v>0.38000000000465661</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59749.75</v>
      </c>
      <c r="D267" s="2">
        <f>'PR-RAS'!E271</f>
        <v>65090.37</v>
      </c>
      <c r="E267" s="2">
        <v>0</v>
      </c>
      <c r="F267" s="2">
        <v>0</v>
      </c>
      <c r="G267" s="3">
        <f t="shared" si="0"/>
        <v>50521.510340000001</v>
      </c>
      <c r="H267" s="3">
        <f t="shared" si="1"/>
        <v>0.62000000000261934</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173150.35</v>
      </c>
      <c r="D269" s="2">
        <f>'PR-RAS'!E273</f>
        <v>263274.16000000003</v>
      </c>
      <c r="E269" s="2">
        <v>0</v>
      </c>
      <c r="F269" s="2">
        <v>0</v>
      </c>
      <c r="G269" s="3">
        <f t="shared" si="0"/>
        <v>187519.24356000003</v>
      </c>
      <c r="H269" s="3">
        <f t="shared" si="1"/>
        <v>0.51000000003841706</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173150.35</v>
      </c>
      <c r="D270" s="2">
        <f>'PR-RAS'!E274</f>
        <v>263274.16000000003</v>
      </c>
      <c r="E270" s="2">
        <v>0</v>
      </c>
      <c r="F270" s="2">
        <v>0</v>
      </c>
      <c r="G270" s="3">
        <f t="shared" si="0"/>
        <v>188218.94223000002</v>
      </c>
      <c r="H270" s="3">
        <f t="shared" si="1"/>
        <v>0.51000000003841706</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171896.59</v>
      </c>
      <c r="D271" s="2">
        <f>'PR-RAS'!E275</f>
        <v>262836.52</v>
      </c>
      <c r="E271" s="2">
        <v>0</v>
      </c>
      <c r="F271" s="2">
        <v>0</v>
      </c>
      <c r="G271" s="3">
        <f t="shared" si="0"/>
        <v>188343.80010000002</v>
      </c>
      <c r="H271" s="3">
        <f t="shared" si="1"/>
        <v>0.88999999998486601</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1253.76</v>
      </c>
      <c r="D272" s="2">
        <f>'PR-RAS'!E276</f>
        <v>437.64</v>
      </c>
      <c r="E272" s="2">
        <v>0</v>
      </c>
      <c r="F272" s="2">
        <v>0</v>
      </c>
      <c r="G272" s="3">
        <f t="shared" si="0"/>
        <v>576.96983999999998</v>
      </c>
      <c r="H272" s="3">
        <f t="shared" si="1"/>
        <v>0.60000000000002274</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2283823.7799999998</v>
      </c>
      <c r="D295" s="2">
        <f>'PR-RAS'!E299</f>
        <v>2247039.0700000003</v>
      </c>
      <c r="E295" s="2">
        <v>0</v>
      </c>
      <c r="F295" s="2">
        <v>0</v>
      </c>
      <c r="G295" s="3">
        <f t="shared" si="12"/>
        <v>1992703.1644799998</v>
      </c>
      <c r="H295" s="3">
        <f t="shared" si="13"/>
        <v>0.29000000050291419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551003.48000000045</v>
      </c>
      <c r="D296" s="2">
        <f>'PR-RAS'!E300</f>
        <v>1051033.4399999995</v>
      </c>
      <c r="E296" s="2">
        <v>0</v>
      </c>
      <c r="F296" s="2">
        <v>0</v>
      </c>
      <c r="G296" s="3">
        <f t="shared" si="12"/>
        <v>782655.75619999983</v>
      </c>
      <c r="H296" s="3">
        <f t="shared" si="13"/>
        <v>0.91999999992549419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1888724.59</v>
      </c>
      <c r="D298" s="2">
        <f>'PR-RAS'!E302</f>
        <v>2681346.2599999998</v>
      </c>
      <c r="E298" s="2">
        <v>0</v>
      </c>
      <c r="F298" s="2">
        <v>0</v>
      </c>
      <c r="G298" s="3">
        <f t="shared" si="12"/>
        <v>2153670.8816699996</v>
      </c>
      <c r="H298" s="3">
        <f t="shared" si="13"/>
        <v>0.66999999969266355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6883417.3399999999</v>
      </c>
      <c r="D300" s="2">
        <f>'PR-RAS'!E304</f>
        <v>6893907.5</v>
      </c>
      <c r="E300" s="2">
        <v>0</v>
      </c>
      <c r="F300" s="2">
        <v>0</v>
      </c>
      <c r="G300" s="3">
        <f t="shared" si="12"/>
        <v>6180698.4696599999</v>
      </c>
      <c r="H300" s="3">
        <f t="shared" si="13"/>
        <v>0.83999999985098839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10668.53</v>
      </c>
      <c r="D303" s="2">
        <f>'PR-RAS'!E308</f>
        <v>25219.49</v>
      </c>
      <c r="E303" s="2">
        <v>0</v>
      </c>
      <c r="F303" s="2">
        <v>0</v>
      </c>
      <c r="G303" s="3">
        <f t="shared" si="12"/>
        <v>18454.46802</v>
      </c>
      <c r="H303" s="3">
        <f t="shared" si="13"/>
        <v>0.96000000000094587</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10668.53</v>
      </c>
      <c r="D304" s="2">
        <f>'PR-RAS'!E309</f>
        <v>25219.49</v>
      </c>
      <c r="E304" s="2">
        <v>0</v>
      </c>
      <c r="F304" s="2">
        <v>0</v>
      </c>
      <c r="G304" s="3">
        <f t="shared" si="12"/>
        <v>18515.575530000002</v>
      </c>
      <c r="H304" s="3">
        <f t="shared" si="13"/>
        <v>0.96000000000094587</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10668.53</v>
      </c>
      <c r="D305" s="2">
        <f>'PR-RAS'!E310</f>
        <v>25219.49</v>
      </c>
      <c r="E305" s="2">
        <v>0</v>
      </c>
      <c r="F305" s="2">
        <v>0</v>
      </c>
      <c r="G305" s="3">
        <f t="shared" si="12"/>
        <v>18576.68304</v>
      </c>
      <c r="H305" s="3">
        <f t="shared" si="13"/>
        <v>0.96000000000094587</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10668.53</v>
      </c>
      <c r="D306" s="2">
        <f>'PR-RAS'!E311</f>
        <v>25219.49</v>
      </c>
      <c r="E306" s="2">
        <v>0</v>
      </c>
      <c r="F306" s="2">
        <v>0</v>
      </c>
      <c r="G306" s="3">
        <f t="shared" si="12"/>
        <v>18637.790550000002</v>
      </c>
      <c r="H306" s="3">
        <f t="shared" si="13"/>
        <v>0.96000000000094587</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759116.99</v>
      </c>
      <c r="D355" s="2">
        <f>'PR-RAS'!E360</f>
        <v>1118421.5</v>
      </c>
      <c r="E355" s="2">
        <v>0</v>
      </c>
      <c r="F355" s="2">
        <v>0</v>
      </c>
      <c r="G355" s="3">
        <f t="shared" si="12"/>
        <v>1060569.8364600001</v>
      </c>
      <c r="H355" s="3">
        <f t="shared" si="13"/>
        <v>0.51000000000931323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28912.5</v>
      </c>
      <c r="D356" s="2">
        <f>'PR-RAS'!E361</f>
        <v>11097.5</v>
      </c>
      <c r="E356" s="2">
        <v>0</v>
      </c>
      <c r="F356" s="2">
        <v>0</v>
      </c>
      <c r="G356" s="3">
        <f t="shared" si="12"/>
        <v>18143.162499999999</v>
      </c>
      <c r="H356" s="3">
        <f t="shared" si="13"/>
        <v>1</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28912.5</v>
      </c>
      <c r="D361" s="2">
        <f>'PR-RAS'!E366</f>
        <v>11097.5</v>
      </c>
      <c r="E361" s="2">
        <v>0</v>
      </c>
      <c r="F361" s="2">
        <v>0</v>
      </c>
      <c r="G361" s="3">
        <f t="shared" si="12"/>
        <v>18398.7</v>
      </c>
      <c r="H361" s="3">
        <f t="shared" si="13"/>
        <v>1</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28912.5</v>
      </c>
      <c r="D367" s="2">
        <f>'PR-RAS'!E372</f>
        <v>11097.5</v>
      </c>
      <c r="E367" s="2">
        <v>0</v>
      </c>
      <c r="F367" s="2">
        <v>0</v>
      </c>
      <c r="G367" s="3">
        <f t="shared" si="12"/>
        <v>18705.345000000001</v>
      </c>
      <c r="H367" s="3">
        <f t="shared" si="13"/>
        <v>1</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621846.28</v>
      </c>
      <c r="D368" s="2">
        <f>'PR-RAS'!E373</f>
        <v>793648.43</v>
      </c>
      <c r="E368" s="2">
        <v>0</v>
      </c>
      <c r="F368" s="2">
        <v>0</v>
      </c>
      <c r="G368" s="3">
        <f t="shared" si="12"/>
        <v>810755.53237999999</v>
      </c>
      <c r="H368" s="3">
        <f t="shared" si="13"/>
        <v>0.71000000007916242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618938.04</v>
      </c>
      <c r="D369" s="2">
        <f>'PR-RAS'!E374</f>
        <v>692209.64</v>
      </c>
      <c r="E369" s="2">
        <v>0</v>
      </c>
      <c r="F369" s="2">
        <v>0</v>
      </c>
      <c r="G369" s="3">
        <f t="shared" si="12"/>
        <v>737235.49375999998</v>
      </c>
      <c r="H369" s="3">
        <f t="shared" si="13"/>
        <v>0.40000000002328306</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105479</v>
      </c>
      <c r="D371" s="2">
        <f>'PR-RAS'!E376</f>
        <v>40419.96</v>
      </c>
      <c r="E371" s="2">
        <v>0</v>
      </c>
      <c r="F371" s="2">
        <v>0</v>
      </c>
      <c r="G371" s="3">
        <f t="shared" si="12"/>
        <v>68938.00039999999</v>
      </c>
      <c r="H371" s="3">
        <f t="shared" si="13"/>
        <v>4.0000000000873115E-2</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37662.03</v>
      </c>
      <c r="D372" s="2">
        <f>'PR-RAS'!E377</f>
        <v>0</v>
      </c>
      <c r="E372" s="2">
        <v>0</v>
      </c>
      <c r="F372" s="2">
        <v>0</v>
      </c>
      <c r="G372" s="3">
        <f t="shared" si="12"/>
        <v>13972.61313</v>
      </c>
      <c r="H372" s="3">
        <f t="shared" si="13"/>
        <v>2.9999999998835847E-2</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475797.01</v>
      </c>
      <c r="D373" s="2">
        <f>'PR-RAS'!E378</f>
        <v>651789.68000000005</v>
      </c>
      <c r="E373" s="2">
        <v>0</v>
      </c>
      <c r="F373" s="2">
        <v>0</v>
      </c>
      <c r="G373" s="3">
        <f t="shared" si="12"/>
        <v>661928.00964000006</v>
      </c>
      <c r="H373" s="3">
        <f t="shared" si="13"/>
        <v>0.32999999995809048</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2908.2400000000002</v>
      </c>
      <c r="D374" s="2">
        <f>'PR-RAS'!E379</f>
        <v>24398.79</v>
      </c>
      <c r="E374" s="2">
        <v>0</v>
      </c>
      <c r="F374" s="2">
        <v>0</v>
      </c>
      <c r="G374" s="3">
        <f t="shared" si="12"/>
        <v>19286.270860000001</v>
      </c>
      <c r="H374" s="3">
        <f t="shared" si="13"/>
        <v>0.44999999999936335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317.8</v>
      </c>
      <c r="D375" s="2">
        <f>'PR-RAS'!E380</f>
        <v>3449.16</v>
      </c>
      <c r="E375" s="2">
        <v>0</v>
      </c>
      <c r="F375" s="2">
        <v>0</v>
      </c>
      <c r="G375" s="3">
        <f t="shared" si="12"/>
        <v>2698.82888</v>
      </c>
      <c r="H375" s="3">
        <f t="shared" si="13"/>
        <v>0.35999999999984311</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2590.44</v>
      </c>
      <c r="D381" s="2">
        <f>'PR-RAS'!E386</f>
        <v>20949.63</v>
      </c>
      <c r="E381" s="2">
        <v>0</v>
      </c>
      <c r="F381" s="2">
        <v>0</v>
      </c>
      <c r="G381" s="3">
        <f t="shared" si="12"/>
        <v>16906.086000000003</v>
      </c>
      <c r="H381" s="3">
        <f t="shared" si="13"/>
        <v>0.80999999999903594</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70000</v>
      </c>
      <c r="E383" s="2">
        <v>0</v>
      </c>
      <c r="F383" s="2">
        <v>0</v>
      </c>
      <c r="G383" s="3">
        <f t="shared" si="12"/>
        <v>53480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70000</v>
      </c>
      <c r="E384" s="2">
        <v>0</v>
      </c>
      <c r="F384" s="2">
        <v>0</v>
      </c>
      <c r="G384" s="3">
        <f t="shared" si="12"/>
        <v>53620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7040</v>
      </c>
      <c r="E393" s="2">
        <v>0</v>
      </c>
      <c r="F393" s="2">
        <v>0</v>
      </c>
      <c r="G393" s="3">
        <f t="shared" si="12"/>
        <v>5519.3600000000006</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7040</v>
      </c>
      <c r="E394" s="2">
        <v>0</v>
      </c>
      <c r="F394" s="2">
        <v>0</v>
      </c>
      <c r="G394" s="3">
        <f t="shared" si="12"/>
        <v>5533.4400000000005</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108358.21</v>
      </c>
      <c r="D407" s="2">
        <f>'PR-RAS'!E412</f>
        <v>313675.57</v>
      </c>
      <c r="E407" s="2">
        <v>0</v>
      </c>
      <c r="F407" s="2">
        <v>0</v>
      </c>
      <c r="G407" s="3">
        <f t="shared" si="12"/>
        <v>298697.99609999999</v>
      </c>
      <c r="H407" s="3">
        <f t="shared" si="13"/>
        <v>0.63999999999941792</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108358.21</v>
      </c>
      <c r="D408" s="2">
        <f>'PR-RAS'!E413</f>
        <v>310425.57</v>
      </c>
      <c r="E408" s="2">
        <v>0</v>
      </c>
      <c r="F408" s="2">
        <v>0</v>
      </c>
      <c r="G408" s="3">
        <f t="shared" si="12"/>
        <v>296788.20544999995</v>
      </c>
      <c r="H408" s="3">
        <f t="shared" si="13"/>
        <v>0.63999999999941792</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3250</v>
      </c>
      <c r="E411" s="2">
        <v>0</v>
      </c>
      <c r="F411" s="2">
        <v>0</v>
      </c>
      <c r="G411" s="3">
        <f t="shared" si="12"/>
        <v>2665</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748448.46</v>
      </c>
      <c r="D413" s="2">
        <f>'PR-RAS'!E418</f>
        <v>1093202.01</v>
      </c>
      <c r="E413" s="2">
        <v>0</v>
      </c>
      <c r="F413" s="2">
        <v>0</v>
      </c>
      <c r="G413" s="3">
        <f t="shared" si="12"/>
        <v>1209159.2217599999</v>
      </c>
      <c r="H413" s="3">
        <f t="shared" si="13"/>
        <v>0.46999999997206032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2461348.7000000002</v>
      </c>
      <c r="D415" s="2">
        <f>'PR-RAS'!E420</f>
        <v>4440804.4400000004</v>
      </c>
      <c r="E415" s="2">
        <v>0</v>
      </c>
      <c r="F415" s="2">
        <v>0</v>
      </c>
      <c r="G415" s="3">
        <f t="shared" si="12"/>
        <v>4695984.438120001</v>
      </c>
      <c r="H415" s="3">
        <f t="shared" si="13"/>
        <v>0.74000000022351742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37140.68</v>
      </c>
      <c r="D416" s="2">
        <f>'PR-RAS'!E421</f>
        <v>84250.72</v>
      </c>
      <c r="E416" s="2">
        <v>0</v>
      </c>
      <c r="F416" s="2">
        <v>0</v>
      </c>
      <c r="G416" s="3">
        <f t="shared" si="12"/>
        <v>85341.479800000001</v>
      </c>
      <c r="H416" s="3">
        <f t="shared" si="13"/>
        <v>0.59999999999854481</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2845495.79</v>
      </c>
      <c r="D417" s="2">
        <f>'PR-RAS'!E422</f>
        <v>3323292</v>
      </c>
      <c r="E417" s="2">
        <v>0</v>
      </c>
      <c r="F417" s="2">
        <v>0</v>
      </c>
      <c r="G417" s="3">
        <f t="shared" si="12"/>
        <v>3948705.1926399996</v>
      </c>
      <c r="H417" s="3">
        <f t="shared" si="13"/>
        <v>0.2099999999627471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3042940.7699999996</v>
      </c>
      <c r="D418" s="2">
        <f>'PR-RAS'!E423</f>
        <v>3365460.5700000003</v>
      </c>
      <c r="E418" s="2">
        <v>0</v>
      </c>
      <c r="F418" s="2">
        <v>0</v>
      </c>
      <c r="G418" s="3">
        <f t="shared" si="12"/>
        <v>4075700.4164700001</v>
      </c>
      <c r="H418" s="3">
        <f t="shared" si="13"/>
        <v>0.66000000014901161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197444.97999999952</v>
      </c>
      <c r="D420" s="2">
        <f>'PR-RAS'!E425</f>
        <v>42168.570000000298</v>
      </c>
      <c r="E420" s="2">
        <v>0</v>
      </c>
      <c r="F420" s="2">
        <v>0</v>
      </c>
      <c r="G420" s="3">
        <f t="shared" si="12"/>
        <v>118066.70828000004</v>
      </c>
      <c r="H420" s="3">
        <f t="shared" si="13"/>
        <v>0.45000000018626451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572624.1100000001</v>
      </c>
      <c r="D422" s="2">
        <f>'PR-RAS'!E427</f>
        <v>1759458.1800000006</v>
      </c>
      <c r="E422" s="2">
        <v>0</v>
      </c>
      <c r="F422" s="2">
        <v>0</v>
      </c>
      <c r="G422" s="3">
        <f t="shared" si="12"/>
        <v>1722538.5378700006</v>
      </c>
      <c r="H422" s="3">
        <f t="shared" si="13"/>
        <v>0.29000000073574483</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6920558.0199999996</v>
      </c>
      <c r="D423" s="2">
        <f>'PR-RAS'!E428</f>
        <v>6978158.2199999997</v>
      </c>
      <c r="E423" s="2">
        <v>0</v>
      </c>
      <c r="F423" s="2">
        <v>0</v>
      </c>
      <c r="G423" s="3">
        <f t="shared" si="12"/>
        <v>8810041.0221200008</v>
      </c>
      <c r="H423" s="3">
        <f t="shared" si="13"/>
        <v>0.23999999929219484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243270.38</v>
      </c>
      <c r="D424" s="2">
        <f>'PR-RAS'!E430</f>
        <v>1271283.98</v>
      </c>
      <c r="E424" s="2">
        <v>0</v>
      </c>
      <c r="F424" s="2">
        <v>0</v>
      </c>
      <c r="G424" s="3">
        <f t="shared" si="12"/>
        <v>1178409.6178199998</v>
      </c>
      <c r="H424" s="3">
        <f t="shared" si="13"/>
        <v>0.40000000002328306</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243270.38</v>
      </c>
      <c r="D485" s="2">
        <f>'PR-RAS'!E491</f>
        <v>1271283.98</v>
      </c>
      <c r="E485" s="2">
        <v>0</v>
      </c>
      <c r="F485" s="2">
        <v>0</v>
      </c>
      <c r="G485" s="3">
        <f t="shared" si="12"/>
        <v>1348345.7565599999</v>
      </c>
      <c r="H485" s="3">
        <f t="shared" si="13"/>
        <v>0.40000000002328306</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243270.38</v>
      </c>
      <c r="D491" s="2">
        <f>'PR-RAS'!E497</f>
        <v>0</v>
      </c>
      <c r="E491" s="2">
        <v>0</v>
      </c>
      <c r="F491" s="2">
        <v>0</v>
      </c>
      <c r="G491" s="3">
        <f t="shared" si="12"/>
        <v>119202.4862</v>
      </c>
      <c r="H491" s="3">
        <f t="shared" si="13"/>
        <v>0.38000000000465661</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243270.38</v>
      </c>
      <c r="D492" s="2">
        <f>'PR-RAS'!E498</f>
        <v>0</v>
      </c>
      <c r="E492" s="2">
        <v>0</v>
      </c>
      <c r="F492" s="2">
        <v>0</v>
      </c>
      <c r="G492" s="3">
        <f t="shared" si="12"/>
        <v>119445.75658</v>
      </c>
      <c r="H492" s="3">
        <f t="shared" si="13"/>
        <v>0.38000000000465661</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1271283.98</v>
      </c>
      <c r="E496" s="2">
        <v>0</v>
      </c>
      <c r="F496" s="2">
        <v>0</v>
      </c>
      <c r="G496" s="3">
        <f t="shared" si="12"/>
        <v>1258571.1402</v>
      </c>
      <c r="H496" s="3">
        <f t="shared" si="13"/>
        <v>2.0000000018626451E-2</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1271283.98</v>
      </c>
      <c r="E497" s="2">
        <v>0</v>
      </c>
      <c r="F497" s="2">
        <v>0</v>
      </c>
      <c r="G497" s="3">
        <f t="shared" si="12"/>
        <v>1261113.7081599999</v>
      </c>
      <c r="H497" s="3">
        <f t="shared" si="13"/>
        <v>2.0000000018626451E-2</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135010.76999999999</v>
      </c>
      <c r="D529" s="2">
        <f>'PR-RAS'!E535</f>
        <v>70423.289999999994</v>
      </c>
      <c r="E529" s="2">
        <v>0</v>
      </c>
      <c r="F529" s="2">
        <v>0</v>
      </c>
      <c r="G529" s="3">
        <f t="shared" ref="G529:G836" si="14">(B529/1000)*(C529*1+D529*2)</f>
        <v>145652.6808</v>
      </c>
      <c r="H529" s="3">
        <f t="shared" ref="H529:H836" si="15">ABS(C529-ROUND(C529,0))+ABS(D529-ROUND(D529,0))</f>
        <v>0.52000000000407454</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135010.76999999999</v>
      </c>
      <c r="D591" s="2">
        <f>'PR-RAS'!E597</f>
        <v>70423.289999999994</v>
      </c>
      <c r="E591" s="2">
        <v>0</v>
      </c>
      <c r="F591" s="2">
        <v>0</v>
      </c>
      <c r="G591" s="3">
        <f t="shared" si="14"/>
        <v>162755.83649999998</v>
      </c>
      <c r="H591" s="3">
        <f t="shared" si="15"/>
        <v>0.52000000000407454</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135010.76999999999</v>
      </c>
      <c r="D597" s="2">
        <f>'PR-RAS'!E603</f>
        <v>70423.289999999994</v>
      </c>
      <c r="E597" s="2">
        <v>0</v>
      </c>
      <c r="F597" s="2">
        <v>0</v>
      </c>
      <c r="G597" s="3">
        <f t="shared" si="14"/>
        <v>164410.98059999998</v>
      </c>
      <c r="H597" s="3">
        <f t="shared" si="15"/>
        <v>0.52000000000407454</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135010.76999999999</v>
      </c>
      <c r="D598" s="2">
        <f>'PR-RAS'!E604</f>
        <v>70423.289999999994</v>
      </c>
      <c r="E598" s="2">
        <v>0</v>
      </c>
      <c r="F598" s="2">
        <v>0</v>
      </c>
      <c r="G598" s="3">
        <f t="shared" si="14"/>
        <v>164686.83794999999</v>
      </c>
      <c r="H598" s="3">
        <f t="shared" si="15"/>
        <v>0.52000000000407454</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108259.61000000002</v>
      </c>
      <c r="D633" s="2">
        <f>'PR-RAS'!E639</f>
        <v>1200860.69</v>
      </c>
      <c r="E633" s="2">
        <v>0</v>
      </c>
      <c r="F633" s="2">
        <v>0</v>
      </c>
      <c r="G633" s="3">
        <f t="shared" si="14"/>
        <v>1586307.9856799999</v>
      </c>
      <c r="H633" s="3">
        <f t="shared" si="15"/>
        <v>0.70000000004074536</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252809.79</v>
      </c>
      <c r="D635" s="2">
        <f>'PR-RAS'!E641</f>
        <v>1632450.32</v>
      </c>
      <c r="E635" s="2">
        <v>0</v>
      </c>
      <c r="F635" s="2">
        <v>0</v>
      </c>
      <c r="G635" s="3">
        <f t="shared" si="14"/>
        <v>2230228.4126200001</v>
      </c>
      <c r="H635" s="3">
        <f t="shared" si="15"/>
        <v>0.53000000005704351</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3088766.17</v>
      </c>
      <c r="D637" s="2">
        <f>'PR-RAS'!E643</f>
        <v>4594575.9800000004</v>
      </c>
      <c r="E637" s="2">
        <v>0</v>
      </c>
      <c r="F637" s="2">
        <v>0</v>
      </c>
      <c r="G637" s="3">
        <f t="shared" si="14"/>
        <v>7808755.9306800002</v>
      </c>
      <c r="H637" s="3">
        <f t="shared" si="15"/>
        <v>0.18999999947845936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3177951.5399999996</v>
      </c>
      <c r="D638" s="2">
        <f>'PR-RAS'!E644</f>
        <v>3435883.8600000003</v>
      </c>
      <c r="E638" s="2">
        <v>0</v>
      </c>
      <c r="F638" s="2">
        <v>0</v>
      </c>
      <c r="G638" s="3">
        <f t="shared" si="14"/>
        <v>6401671.1686199997</v>
      </c>
      <c r="H638" s="3">
        <f t="shared" si="15"/>
        <v>0.60000000009313226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1158692.1200000001</v>
      </c>
      <c r="E639" s="2">
        <v>0</v>
      </c>
      <c r="F639" s="2">
        <v>0</v>
      </c>
      <c r="G639" s="3">
        <f t="shared" si="14"/>
        <v>1478491.1451200002</v>
      </c>
      <c r="H639" s="3">
        <f t="shared" si="15"/>
        <v>0.12000000011175871</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89185.369999999646</v>
      </c>
      <c r="D640" s="2">
        <f>'PR-RAS'!E646</f>
        <v>0</v>
      </c>
      <c r="E640" s="2">
        <v>0</v>
      </c>
      <c r="F640" s="2">
        <v>0</v>
      </c>
      <c r="G640" s="3">
        <f t="shared" si="14"/>
        <v>56989.451429999775</v>
      </c>
      <c r="H640" s="3">
        <f t="shared" si="15"/>
        <v>0.36999999964609742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319814.32000000007</v>
      </c>
      <c r="D642" s="2">
        <f>'PR-RAS'!E648</f>
        <v>127007.86000000057</v>
      </c>
      <c r="E642" s="2">
        <v>0</v>
      </c>
      <c r="F642" s="2">
        <v>0</v>
      </c>
      <c r="G642" s="3">
        <f t="shared" si="14"/>
        <v>367825.05564000079</v>
      </c>
      <c r="H642" s="3">
        <f t="shared" si="15"/>
        <v>0.45999999949708581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1031684.2599999995</v>
      </c>
      <c r="E643" s="2">
        <v>0</v>
      </c>
      <c r="F643" s="2">
        <v>0</v>
      </c>
      <c r="G643" s="3">
        <f t="shared" si="14"/>
        <v>1324682.5898399993</v>
      </c>
      <c r="H643" s="3">
        <f t="shared" si="15"/>
        <v>0.25999999954365194</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408999.68999999971</v>
      </c>
      <c r="D644" s="2">
        <f>'PR-RAS'!E650</f>
        <v>0</v>
      </c>
      <c r="E644" s="2">
        <v>0</v>
      </c>
      <c r="F644" s="2">
        <v>0</v>
      </c>
      <c r="G644" s="3">
        <f t="shared" si="14"/>
        <v>262986.80066999979</v>
      </c>
      <c r="H644" s="3">
        <f t="shared" si="15"/>
        <v>0.31000000028871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2839091.02</v>
      </c>
      <c r="D647" s="2">
        <f>'PR-RAS'!E654</f>
        <v>4821991.47</v>
      </c>
      <c r="E647" s="2">
        <v>0</v>
      </c>
      <c r="F647" s="2">
        <v>0</v>
      </c>
      <c r="G647" s="3">
        <f t="shared" si="14"/>
        <v>8064065.7781599993</v>
      </c>
      <c r="H647" s="3">
        <f t="shared" si="15"/>
        <v>0.48999999975785613</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2839091.02</v>
      </c>
      <c r="D648" s="2">
        <f>'PR-RAS'!E655</f>
        <v>3639628.83</v>
      </c>
      <c r="E648" s="2">
        <v>0</v>
      </c>
      <c r="F648" s="2">
        <v>0</v>
      </c>
      <c r="G648" s="3">
        <f t="shared" si="14"/>
        <v>6546571.5959599996</v>
      </c>
      <c r="H648" s="3">
        <f t="shared" si="15"/>
        <v>0.18999999994412065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1182362.6399999997</v>
      </c>
      <c r="E649" s="2">
        <v>0</v>
      </c>
      <c r="F649" s="2">
        <v>0</v>
      </c>
      <c r="G649" s="3">
        <f t="shared" si="14"/>
        <v>1532341.9814399995</v>
      </c>
      <c r="H649" s="3">
        <f t="shared" si="15"/>
        <v>0.36000000033527613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37</v>
      </c>
      <c r="D650" s="2">
        <f>'PR-RAS'!E657</f>
        <v>36</v>
      </c>
      <c r="E650" s="2">
        <v>0</v>
      </c>
      <c r="F650" s="2">
        <v>0</v>
      </c>
      <c r="G650" s="3">
        <f t="shared" si="14"/>
        <v>70.741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34</v>
      </c>
      <c r="D652" s="2">
        <f>'PR-RAS'!E659</f>
        <v>32</v>
      </c>
      <c r="E652" s="2">
        <v>0</v>
      </c>
      <c r="F652" s="2">
        <v>0</v>
      </c>
      <c r="G652" s="3">
        <f t="shared" si="14"/>
        <v>63.798000000000002</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41243.699999999997</v>
      </c>
      <c r="D657" s="2">
        <f>'PR-RAS'!E664</f>
        <v>34050.68</v>
      </c>
      <c r="E657" s="2">
        <v>0</v>
      </c>
      <c r="F657" s="2">
        <v>0</v>
      </c>
      <c r="G657" s="3">
        <f t="shared" si="16"/>
        <v>71730.359360000002</v>
      </c>
      <c r="H657" s="3">
        <f t="shared" si="17"/>
        <v>0.62000000000261934</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147739.99</v>
      </c>
      <c r="D662" s="2">
        <f>'PR-RAS'!E669</f>
        <v>105801</v>
      </c>
      <c r="E662" s="2">
        <v>0</v>
      </c>
      <c r="F662" s="2">
        <v>0</v>
      </c>
      <c r="G662" s="3">
        <f t="shared" si="14"/>
        <v>237525.05538999999</v>
      </c>
      <c r="H662" s="3">
        <f t="shared" si="15"/>
        <v>1.0000000009313226E-2</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36190</v>
      </c>
      <c r="D666" s="2">
        <f>'PR-RAS'!E673</f>
        <v>53271.63</v>
      </c>
      <c r="E666" s="2">
        <v>0</v>
      </c>
      <c r="F666" s="2">
        <v>0</v>
      </c>
      <c r="G666" s="3">
        <f t="shared" si="14"/>
        <v>94917.617900000012</v>
      </c>
      <c r="H666" s="3">
        <f t="shared" si="15"/>
        <v>0.37000000000261934</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2800</v>
      </c>
      <c r="D671" s="2">
        <f>'PR-RAS'!E678</f>
        <v>0</v>
      </c>
      <c r="E671" s="2">
        <v>0</v>
      </c>
      <c r="F671" s="2">
        <v>0</v>
      </c>
      <c r="G671" s="3">
        <f t="shared" si="14"/>
        <v>1876</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311086.38</v>
      </c>
      <c r="E695" s="2">
        <v>0</v>
      </c>
      <c r="F695" s="2">
        <v>0</v>
      </c>
      <c r="G695" s="3">
        <f t="shared" si="14"/>
        <v>431787.89543999999</v>
      </c>
      <c r="H695" s="3">
        <f t="shared" si="15"/>
        <v>0.38000000000465661</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158904.63</v>
      </c>
      <c r="D697" s="2">
        <f>'PR-RAS'!E704</f>
        <v>0</v>
      </c>
      <c r="E697" s="2">
        <v>0</v>
      </c>
      <c r="F697" s="2">
        <v>0</v>
      </c>
      <c r="G697" s="3">
        <f t="shared" si="14"/>
        <v>110597.62247999999</v>
      </c>
      <c r="H697" s="3">
        <f t="shared" si="15"/>
        <v>0.36999999999534339</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145587.51999999999</v>
      </c>
      <c r="D699" s="2">
        <f>'PR-RAS'!E706</f>
        <v>0</v>
      </c>
      <c r="E699" s="2">
        <v>0</v>
      </c>
      <c r="F699" s="2">
        <v>0</v>
      </c>
      <c r="G699" s="3">
        <f t="shared" si="14"/>
        <v>101620.08895999998</v>
      </c>
      <c r="H699" s="3">
        <f t="shared" si="15"/>
        <v>0.48000000001047738</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61265.24</v>
      </c>
      <c r="D704" s="2">
        <f>'PR-RAS'!E711</f>
        <v>15817.31</v>
      </c>
      <c r="E704" s="2">
        <v>0</v>
      </c>
      <c r="F704" s="2">
        <v>0</v>
      </c>
      <c r="G704" s="3">
        <f t="shared" ref="G704:G707" si="20">(B704/1000)*(C704*1+D704*2)</f>
        <v>65308.601579999995</v>
      </c>
      <c r="H704" s="3">
        <f t="shared" ref="H704:H707" si="21">ABS(C704-ROUND(C704,0))+ABS(D704-ROUND(D704,0))</f>
        <v>0.54999999999745341</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2.2400000000000002</v>
      </c>
      <c r="D705" s="2">
        <f>'PR-RAS'!E712</f>
        <v>4.21</v>
      </c>
      <c r="E705" s="2">
        <v>0</v>
      </c>
      <c r="F705" s="2">
        <v>0</v>
      </c>
      <c r="G705" s="3">
        <f t="shared" si="20"/>
        <v>7.5046399999999993</v>
      </c>
      <c r="H705" s="3">
        <f t="shared" si="21"/>
        <v>0.45000000000000018</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1360.69</v>
      </c>
      <c r="D727" s="2">
        <f>'PR-RAS'!E734</f>
        <v>1533.64</v>
      </c>
      <c r="E727" s="2">
        <v>0</v>
      </c>
      <c r="F727" s="2">
        <v>0</v>
      </c>
      <c r="G727" s="3">
        <f t="shared" si="14"/>
        <v>3214.70622</v>
      </c>
      <c r="H727" s="3">
        <f t="shared" si="15"/>
        <v>0.66999999999984539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50</v>
      </c>
      <c r="E729" s="2">
        <v>0</v>
      </c>
      <c r="F729" s="2">
        <v>0</v>
      </c>
      <c r="G729" s="3">
        <f t="shared" si="14"/>
        <v>72.8</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9839.7000000000007</v>
      </c>
      <c r="D730" s="2">
        <f>'PR-RAS'!E737</f>
        <v>6627.91</v>
      </c>
      <c r="E730" s="2">
        <v>0</v>
      </c>
      <c r="F730" s="2">
        <v>0</v>
      </c>
      <c r="G730" s="3">
        <f t="shared" si="14"/>
        <v>16836.63408</v>
      </c>
      <c r="H730" s="3">
        <f t="shared" si="15"/>
        <v>0.38999999999941792</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2239.58</v>
      </c>
      <c r="E731" s="2">
        <v>0</v>
      </c>
      <c r="F731" s="2">
        <v>0</v>
      </c>
      <c r="G731" s="3">
        <f t="shared" si="14"/>
        <v>3269.7867999999999</v>
      </c>
      <c r="H731" s="3">
        <f t="shared" si="15"/>
        <v>0.42000000000007276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2615.3200000000002</v>
      </c>
      <c r="D734" s="2">
        <f>'PR-RAS'!E741</f>
        <v>716.72</v>
      </c>
      <c r="E734" s="2">
        <v>0</v>
      </c>
      <c r="F734" s="2">
        <v>0</v>
      </c>
      <c r="G734" s="3">
        <f t="shared" si="14"/>
        <v>2967.7410800000002</v>
      </c>
      <c r="H734" s="3">
        <f t="shared" si="15"/>
        <v>0.60000000000013642</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14212.88</v>
      </c>
      <c r="D750" s="2">
        <f>'PR-RAS'!E757</f>
        <v>29346.19</v>
      </c>
      <c r="E750" s="2">
        <v>0</v>
      </c>
      <c r="F750" s="2">
        <v>0</v>
      </c>
      <c r="G750" s="3">
        <f t="shared" si="14"/>
        <v>54606.039739999993</v>
      </c>
      <c r="H750" s="3">
        <f t="shared" si="15"/>
        <v>0.30999999999949068</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77.209999999999994</v>
      </c>
      <c r="D770" s="2">
        <f>'PR-RAS'!E777</f>
        <v>140.88</v>
      </c>
      <c r="E770" s="2">
        <v>0</v>
      </c>
      <c r="F770" s="2">
        <v>0</v>
      </c>
      <c r="G770" s="3">
        <f t="shared" si="14"/>
        <v>276.04793000000001</v>
      </c>
      <c r="H770" s="3">
        <f t="shared" si="15"/>
        <v>0.32999999999999829</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4608.1099999999997</v>
      </c>
      <c r="D836" s="2">
        <f>'PR-RAS'!E843</f>
        <v>2874.43</v>
      </c>
      <c r="E836" s="2">
        <v>0</v>
      </c>
      <c r="F836" s="2">
        <v>0</v>
      </c>
      <c r="G836" s="3">
        <f t="shared" si="14"/>
        <v>8648.0699499999992</v>
      </c>
      <c r="H836" s="3">
        <f t="shared" si="15"/>
        <v>0.53999999999950887</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86800</v>
      </c>
      <c r="D839" s="2">
        <f>'PR-RAS'!E846</f>
        <v>66000</v>
      </c>
      <c r="E839" s="2">
        <v>0</v>
      </c>
      <c r="F839" s="2">
        <v>0</v>
      </c>
      <c r="G839" s="3">
        <f t="shared" si="34"/>
        <v>183354.4</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12874.2</v>
      </c>
      <c r="D841" s="2">
        <f>'PR-RAS'!E848</f>
        <v>0</v>
      </c>
      <c r="E841" s="2">
        <v>0</v>
      </c>
      <c r="F841" s="2">
        <v>0</v>
      </c>
      <c r="G841" s="3">
        <f t="shared" si="34"/>
        <v>10814.328</v>
      </c>
      <c r="H841" s="3">
        <f t="shared" si="35"/>
        <v>0.2000000000007276</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92223.44</v>
      </c>
      <c r="D843" s="2">
        <f>'PR-RAS'!E850</f>
        <v>76536.44</v>
      </c>
      <c r="E843" s="2">
        <v>0</v>
      </c>
      <c r="F843" s="2">
        <v>0</v>
      </c>
      <c r="G843" s="3">
        <f t="shared" si="34"/>
        <v>206539.50143999999</v>
      </c>
      <c r="H843" s="3">
        <f t="shared" si="35"/>
        <v>0.88000000000465661</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30804.75</v>
      </c>
      <c r="D844" s="2">
        <f>'PR-RAS'!E851</f>
        <v>27909.06</v>
      </c>
      <c r="E844" s="2">
        <v>0</v>
      </c>
      <c r="F844" s="2">
        <v>0</v>
      </c>
      <c r="G844" s="3">
        <f t="shared" si="34"/>
        <v>73023.079409999991</v>
      </c>
      <c r="H844" s="3">
        <f t="shared" si="35"/>
        <v>0.31000000000130967</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28945</v>
      </c>
      <c r="D848" s="2">
        <f>'PR-RAS'!E855</f>
        <v>37181.31</v>
      </c>
      <c r="E848" s="2">
        <v>0</v>
      </c>
      <c r="F848" s="2">
        <v>0</v>
      </c>
      <c r="G848" s="3">
        <f t="shared" si="34"/>
        <v>87501.554139999993</v>
      </c>
      <c r="H848" s="3">
        <f t="shared" si="35"/>
        <v>0.30999999999767169</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6268.29</v>
      </c>
      <c r="D849" s="2">
        <f>'PR-RAS'!E856</f>
        <v>0</v>
      </c>
      <c r="E849" s="2">
        <v>0</v>
      </c>
      <c r="F849" s="2">
        <v>0</v>
      </c>
      <c r="G849" s="3">
        <f t="shared" si="34"/>
        <v>5315.5099199999995</v>
      </c>
      <c r="H849" s="3">
        <f t="shared" si="35"/>
        <v>0.28999999999996362</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1271283.98</v>
      </c>
      <c r="E906" s="2">
        <v>0</v>
      </c>
      <c r="F906" s="2">
        <v>0</v>
      </c>
      <c r="G906" s="3">
        <f t="shared" si="34"/>
        <v>2301024.0038000001</v>
      </c>
      <c r="H906" s="3">
        <f t="shared" si="35"/>
        <v>2.0000000018626451E-2</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70423.289999999994</v>
      </c>
      <c r="E967" s="2">
        <v>0</v>
      </c>
      <c r="F967" s="2">
        <v>0</v>
      </c>
      <c r="G967" s="3">
        <f t="shared" si="34"/>
        <v>136057.79627999998</v>
      </c>
      <c r="H967" s="3">
        <f t="shared" si="35"/>
        <v>0.28999999999359716</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6883723.0099999998</v>
      </c>
      <c r="D1581" s="7"/>
      <c r="E1581" s="7">
        <v>0</v>
      </c>
      <c r="F1581" s="7">
        <v>0</v>
      </c>
      <c r="G1581" s="8">
        <f t="shared" ref="G1581:G1685" si="70">B1581/1000*C1581</f>
        <v>6883.7230099999997</v>
      </c>
      <c r="H1581" s="8">
        <f t="shared" ref="H1581:H1685" si="71">ABS(C1581-ROUND(C1581,0))</f>
        <v>9.9999997764825821E-3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2923543.6100000003</v>
      </c>
      <c r="D1582" s="2">
        <v>0</v>
      </c>
      <c r="E1582" s="2">
        <v>0</v>
      </c>
      <c r="F1582" s="2">
        <v>0</v>
      </c>
      <c r="G1582" s="3">
        <f t="shared" si="70"/>
        <v>5847.0872200000003</v>
      </c>
      <c r="H1582" s="3">
        <f t="shared" si="71"/>
        <v>0.38999999966472387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1791057.9700000002</v>
      </c>
      <c r="D1584" s="2">
        <v>0</v>
      </c>
      <c r="E1584" s="2">
        <v>0</v>
      </c>
      <c r="F1584" s="2">
        <v>0</v>
      </c>
      <c r="G1584" s="3">
        <f t="shared" si="70"/>
        <v>7164.2318800000012</v>
      </c>
      <c r="H1584" s="3">
        <f t="shared" si="71"/>
        <v>2.9999999795109034E-2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352122.8</v>
      </c>
      <c r="D1585" s="2">
        <v>0</v>
      </c>
      <c r="E1585" s="2">
        <v>0</v>
      </c>
      <c r="F1585" s="2">
        <v>0</v>
      </c>
      <c r="G1585" s="3">
        <f t="shared" si="70"/>
        <v>1760.614</v>
      </c>
      <c r="H1585" s="3">
        <f t="shared" si="71"/>
        <v>0.20000000001164153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926493.04</v>
      </c>
      <c r="D1586" s="2">
        <v>0</v>
      </c>
      <c r="E1586" s="2">
        <v>0</v>
      </c>
      <c r="F1586" s="2">
        <v>0</v>
      </c>
      <c r="G1586" s="3">
        <f t="shared" si="70"/>
        <v>5558.9582399999999</v>
      </c>
      <c r="H1586" s="3">
        <f t="shared" si="71"/>
        <v>4.0000000037252903E-2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32718.07</v>
      </c>
      <c r="D1587" s="2">
        <v>0</v>
      </c>
      <c r="E1587" s="2">
        <v>0</v>
      </c>
      <c r="F1587" s="2">
        <v>0</v>
      </c>
      <c r="G1587" s="3">
        <f t="shared" si="70"/>
        <v>229.02649</v>
      </c>
      <c r="H1587" s="3">
        <f t="shared" si="71"/>
        <v>6.9999999999708962E-2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140.88</v>
      </c>
      <c r="D1588" s="2">
        <v>0</v>
      </c>
      <c r="E1588" s="2">
        <v>0</v>
      </c>
      <c r="F1588" s="2">
        <v>0</v>
      </c>
      <c r="G1588" s="3">
        <f t="shared" si="70"/>
        <v>1.12704</v>
      </c>
      <c r="H1588" s="3">
        <f t="shared" si="71"/>
        <v>0.12000000000000455</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10300</v>
      </c>
      <c r="D1589" s="2">
        <v>0</v>
      </c>
      <c r="E1589" s="2">
        <v>0</v>
      </c>
      <c r="F1589" s="2">
        <v>0</v>
      </c>
      <c r="G1589" s="3">
        <f>B1589/1000*C1589</f>
        <v>92.699999999999989</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213514.57</v>
      </c>
      <c r="D1590" s="2">
        <v>0</v>
      </c>
      <c r="E1590" s="2">
        <v>0</v>
      </c>
      <c r="F1590" s="2">
        <v>0</v>
      </c>
      <c r="G1590" s="3">
        <f t="shared" si="70"/>
        <v>2135.1457</v>
      </c>
      <c r="H1590" s="3">
        <f t="shared" si="71"/>
        <v>0.42999999999301508</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255768.61</v>
      </c>
      <c r="D1591" s="2">
        <v>0</v>
      </c>
      <c r="E1591" s="2">
        <v>0</v>
      </c>
      <c r="F1591" s="2">
        <v>0</v>
      </c>
      <c r="G1591" s="3">
        <f t="shared" si="70"/>
        <v>2813.4547099999995</v>
      </c>
      <c r="H1591" s="3">
        <f t="shared" si="71"/>
        <v>0.39000000001396984</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1098590.6000000001</v>
      </c>
      <c r="D1593" s="2">
        <v>0</v>
      </c>
      <c r="E1593" s="2">
        <v>0</v>
      </c>
      <c r="F1593" s="2">
        <v>0</v>
      </c>
      <c r="G1593" s="3">
        <f t="shared" si="70"/>
        <v>14281.677800000001</v>
      </c>
      <c r="H1593" s="3">
        <f t="shared" si="71"/>
        <v>0.39999999990686774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33895.040000000001</v>
      </c>
      <c r="D1600" s="2">
        <v>0</v>
      </c>
      <c r="E1600" s="2">
        <v>0</v>
      </c>
      <c r="F1600" s="2">
        <v>0</v>
      </c>
      <c r="G1600" s="3">
        <f>B1600/1000*C1600</f>
        <v>677.9008</v>
      </c>
      <c r="H1600" s="3">
        <f>ABS(C1600-ROUND(C1600,0))</f>
        <v>4.0000000000873115E-2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6463417.2800000003</v>
      </c>
      <c r="D1601" s="2">
        <v>0</v>
      </c>
      <c r="E1601" s="2">
        <v>0</v>
      </c>
      <c r="F1601" s="2">
        <v>0</v>
      </c>
      <c r="G1601" s="3">
        <f t="shared" si="70"/>
        <v>135731.76288000002</v>
      </c>
      <c r="H1601" s="3">
        <f t="shared" si="71"/>
        <v>0.28000000026077032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1874923.1199999996</v>
      </c>
      <c r="D1603" s="2">
        <v>0</v>
      </c>
      <c r="E1603" s="2">
        <v>0</v>
      </c>
      <c r="F1603" s="2">
        <v>0</v>
      </c>
      <c r="G1603" s="3">
        <f t="shared" si="70"/>
        <v>43123.231759999988</v>
      </c>
      <c r="H1603" s="3">
        <f t="shared" si="71"/>
        <v>0.11999999964609742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348540.91</v>
      </c>
      <c r="D1604" s="2">
        <v>0</v>
      </c>
      <c r="E1604" s="2">
        <v>0</v>
      </c>
      <c r="F1604" s="2">
        <v>0</v>
      </c>
      <c r="G1604" s="3">
        <f t="shared" si="70"/>
        <v>8364.9818400000004</v>
      </c>
      <c r="H1604" s="3">
        <f t="shared" si="71"/>
        <v>9.0000000025611371E-2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945522.95</v>
      </c>
      <c r="D1605" s="2">
        <v>0</v>
      </c>
      <c r="E1605" s="2">
        <v>0</v>
      </c>
      <c r="F1605" s="2">
        <v>0</v>
      </c>
      <c r="G1605" s="3">
        <f t="shared" si="70"/>
        <v>23638.07375</v>
      </c>
      <c r="H1605" s="3">
        <f t="shared" si="71"/>
        <v>5.0000000046566129E-2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33710.74</v>
      </c>
      <c r="D1606" s="2">
        <v>0</v>
      </c>
      <c r="E1606" s="2">
        <v>0</v>
      </c>
      <c r="F1606" s="2">
        <v>0</v>
      </c>
      <c r="G1606" s="3">
        <f t="shared" si="70"/>
        <v>876.47923999999989</v>
      </c>
      <c r="H1606" s="3">
        <f t="shared" si="71"/>
        <v>0.26000000000203727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140.88</v>
      </c>
      <c r="D1607" s="2">
        <v>0</v>
      </c>
      <c r="E1607" s="2">
        <v>0</v>
      </c>
      <c r="F1607" s="2">
        <v>0</v>
      </c>
      <c r="G1607" s="3">
        <f t="shared" si="70"/>
        <v>3.80376</v>
      </c>
      <c r="H1607" s="3">
        <f t="shared" si="71"/>
        <v>0.12000000000000455</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10300</v>
      </c>
      <c r="D1608" s="2">
        <v>0</v>
      </c>
      <c r="E1608" s="2">
        <v>0</v>
      </c>
      <c r="F1608" s="2">
        <v>0</v>
      </c>
      <c r="G1608" s="3">
        <f>B1608/1000*C1608</f>
        <v>288.40000000000003</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280939.03000000003</v>
      </c>
      <c r="D1609" s="2">
        <v>0</v>
      </c>
      <c r="E1609" s="2">
        <v>0</v>
      </c>
      <c r="F1609" s="2">
        <v>0</v>
      </c>
      <c r="G1609" s="3">
        <f t="shared" si="70"/>
        <v>8147.2318700000014</v>
      </c>
      <c r="H1609" s="3">
        <f t="shared" si="71"/>
        <v>3.0000000027939677E-2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255768.61</v>
      </c>
      <c r="D1610" s="2">
        <v>0</v>
      </c>
      <c r="E1610" s="2">
        <v>0</v>
      </c>
      <c r="F1610" s="2">
        <v>0</v>
      </c>
      <c r="G1610" s="3">
        <f t="shared" si="70"/>
        <v>7673.0582999999997</v>
      </c>
      <c r="H1610" s="3">
        <f t="shared" si="71"/>
        <v>0.39000000001396984</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1261962.6200000001</v>
      </c>
      <c r="D1612" s="2">
        <v>0</v>
      </c>
      <c r="E1612" s="2">
        <v>0</v>
      </c>
      <c r="F1612" s="2">
        <v>0</v>
      </c>
      <c r="G1612" s="3">
        <f t="shared" si="70"/>
        <v>40382.803840000008</v>
      </c>
      <c r="H1612" s="3">
        <f t="shared" si="71"/>
        <v>0.37999999988824129</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3299140.01</v>
      </c>
      <c r="D1613" s="2">
        <v>0</v>
      </c>
      <c r="E1613" s="2">
        <v>0</v>
      </c>
      <c r="F1613" s="2">
        <v>0</v>
      </c>
      <c r="G1613" s="3">
        <f t="shared" si="70"/>
        <v>108871.62032999999</v>
      </c>
      <c r="H1613" s="3">
        <f t="shared" si="71"/>
        <v>9.9999997764825821E-3</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3299140.01</v>
      </c>
      <c r="D1617" s="2">
        <v>0</v>
      </c>
      <c r="E1617" s="2">
        <v>0</v>
      </c>
      <c r="F1617" s="2">
        <v>0</v>
      </c>
      <c r="G1617" s="3">
        <f t="shared" si="70"/>
        <v>122068.18036999999</v>
      </c>
      <c r="H1617" s="3">
        <f t="shared" si="71"/>
        <v>9.9999997764825821E-3</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27391.53</v>
      </c>
      <c r="D1619" s="2">
        <v>0</v>
      </c>
      <c r="E1619" s="2">
        <v>0</v>
      </c>
      <c r="F1619" s="2">
        <v>0</v>
      </c>
      <c r="G1619" s="3">
        <f>B1619/1000*C1619</f>
        <v>1068.2696699999999</v>
      </c>
      <c r="H1619" s="3">
        <f>ABS(C1619-ROUND(C1619,0))</f>
        <v>0.47000000000116415</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3343849.3400000008</v>
      </c>
      <c r="D1620" s="2">
        <v>0</v>
      </c>
      <c r="E1620" s="2">
        <v>0</v>
      </c>
      <c r="F1620" s="2">
        <v>0</v>
      </c>
      <c r="G1620" s="3">
        <f t="shared" si="70"/>
        <v>133753.97360000003</v>
      </c>
      <c r="H1620" s="3">
        <f t="shared" si="71"/>
        <v>0.34000000078231096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3343849.3400000003</v>
      </c>
      <c r="D1680" s="2">
        <v>0</v>
      </c>
      <c r="E1680" s="2">
        <v>0</v>
      </c>
      <c r="F1680" s="2">
        <v>0</v>
      </c>
      <c r="G1680" s="3">
        <f t="shared" si="70"/>
        <v>334384.93400000007</v>
      </c>
      <c r="H1680" s="3">
        <f t="shared" si="71"/>
        <v>0.34000000031664968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111195.58</v>
      </c>
      <c r="D1682" s="2">
        <v>0</v>
      </c>
      <c r="E1682" s="2">
        <v>0</v>
      </c>
      <c r="F1682" s="2">
        <v>0</v>
      </c>
      <c r="G1682" s="3">
        <f t="shared" si="70"/>
        <v>11341.94916</v>
      </c>
      <c r="H1682" s="3">
        <f t="shared" si="71"/>
        <v>0.41999999999825377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38699.879999999997</v>
      </c>
      <c r="D1683" s="2">
        <v>0</v>
      </c>
      <c r="E1683" s="2">
        <v>0</v>
      </c>
      <c r="F1683" s="2">
        <v>0</v>
      </c>
      <c r="G1683" s="3">
        <f t="shared" si="70"/>
        <v>3986.0876399999997</v>
      </c>
      <c r="H1683" s="3">
        <f t="shared" si="71"/>
        <v>0.12000000000261934</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3186854.99</v>
      </c>
      <c r="D1684" s="2">
        <v>0</v>
      </c>
      <c r="E1684" s="2">
        <v>0</v>
      </c>
      <c r="F1684" s="2">
        <v>0</v>
      </c>
      <c r="G1684" s="3">
        <f>B1684/1000*C1684</f>
        <v>331432.91895999998</v>
      </c>
      <c r="H1684" s="3">
        <f>ABS(C1684-ROUND(C1684,0))</f>
        <v>9.9999997764825821E-3</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7098.89</v>
      </c>
      <c r="D1685" s="14">
        <v>0</v>
      </c>
      <c r="E1685" s="14">
        <v>0</v>
      </c>
      <c r="F1685" s="14">
        <v>0</v>
      </c>
      <c r="G1685" s="15">
        <f t="shared" si="70"/>
        <v>745.38345000000004</v>
      </c>
      <c r="H1685" s="15">
        <f t="shared" si="71"/>
        <v>0.10999999999967258</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2019</v>
      </c>
      <c r="B1" s="404"/>
      <c r="C1" s="404"/>
    </row>
    <row r="2" spans="1:16" ht="33" customHeight="1" x14ac:dyDescent="0.2">
      <c r="A2" s="405" t="s">
        <v>2020</v>
      </c>
      <c r="B2" s="406"/>
      <c r="C2" s="403"/>
      <c r="D2" s="5"/>
      <c r="E2" s="5"/>
      <c r="F2" s="5"/>
      <c r="G2" s="5"/>
      <c r="H2" s="5"/>
      <c r="I2" s="5"/>
      <c r="J2" s="5"/>
      <c r="K2" s="5"/>
      <c r="L2" s="5"/>
      <c r="M2" s="5"/>
      <c r="N2" s="5"/>
      <c r="O2" s="5"/>
      <c r="P2" s="5"/>
    </row>
    <row r="3" spans="1:16" ht="18.75" customHeight="1" x14ac:dyDescent="0.2">
      <c r="A3" s="222" t="s">
        <v>2021</v>
      </c>
      <c r="B3" s="407"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13" t="s">
        <v>2103</v>
      </c>
      <c r="C46" s="403"/>
      <c r="D46" s="5"/>
      <c r="E46" s="5"/>
      <c r="F46" s="5"/>
      <c r="G46" s="5"/>
      <c r="H46" s="5"/>
      <c r="I46" s="5"/>
      <c r="J46" s="5"/>
      <c r="K46" s="5"/>
      <c r="L46" s="5"/>
      <c r="M46" s="5"/>
      <c r="N46" s="5"/>
      <c r="O46" s="5"/>
      <c r="P46" s="5"/>
    </row>
    <row r="47" spans="1:16" ht="66" hidden="1" customHeight="1" x14ac:dyDescent="0.2">
      <c r="A47" s="39" t="s">
        <v>2104</v>
      </c>
      <c r="B47" s="414" t="s">
        <v>2105</v>
      </c>
      <c r="C47" s="414"/>
      <c r="D47" s="5"/>
      <c r="E47" s="5"/>
      <c r="F47" s="5"/>
      <c r="G47" s="5"/>
      <c r="H47" s="5"/>
      <c r="I47" s="5"/>
      <c r="J47" s="5"/>
      <c r="K47" s="5"/>
      <c r="L47" s="5"/>
      <c r="M47" s="5"/>
      <c r="N47" s="5"/>
      <c r="O47" s="5"/>
      <c r="P47" s="5"/>
    </row>
    <row r="48" spans="1:16" ht="123.75" customHeight="1" x14ac:dyDescent="0.2">
      <c r="A48" s="202" t="s">
        <v>2106</v>
      </c>
      <c r="B48" s="412" t="s">
        <v>2107</v>
      </c>
      <c r="C48" s="411"/>
      <c r="D48" s="5"/>
      <c r="E48" s="5"/>
      <c r="F48" s="5"/>
      <c r="G48" s="5"/>
      <c r="H48" s="5"/>
      <c r="I48" s="5"/>
      <c r="J48" s="5"/>
      <c r="K48" s="5"/>
      <c r="L48" s="5"/>
      <c r="M48" s="5"/>
      <c r="N48" s="5"/>
      <c r="O48" s="5"/>
      <c r="P48" s="5"/>
    </row>
    <row r="49" spans="1:16" ht="34.5" customHeight="1" x14ac:dyDescent="0.2">
      <c r="A49" s="202" t="s">
        <v>2108</v>
      </c>
      <c r="B49" s="410" t="s">
        <v>2109</v>
      </c>
      <c r="C49" s="411"/>
      <c r="D49" s="5"/>
      <c r="E49" s="5"/>
      <c r="F49" s="5"/>
      <c r="G49" s="5"/>
      <c r="H49" s="5"/>
      <c r="I49" s="5"/>
      <c r="J49" s="5"/>
      <c r="K49" s="5"/>
      <c r="L49" s="5"/>
      <c r="M49" s="5"/>
      <c r="N49" s="5"/>
      <c r="O49" s="5"/>
      <c r="P49" s="5"/>
    </row>
    <row r="50" spans="1:16" ht="34.5" customHeight="1" x14ac:dyDescent="0.2">
      <c r="A50" s="202" t="s">
        <v>2110</v>
      </c>
      <c r="B50" s="410" t="s">
        <v>2111</v>
      </c>
      <c r="C50" s="411"/>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15" t="s">
        <v>2117</v>
      </c>
      <c r="C53" s="416"/>
      <c r="D53" s="5"/>
      <c r="E53" s="5"/>
      <c r="F53" s="5"/>
      <c r="G53" s="5"/>
      <c r="H53" s="5"/>
      <c r="I53" s="5"/>
      <c r="J53" s="5"/>
      <c r="K53" s="5"/>
      <c r="L53" s="5"/>
      <c r="M53" s="5"/>
      <c r="N53" s="5"/>
      <c r="O53" s="5"/>
      <c r="P53" s="5"/>
    </row>
    <row r="54" spans="1:16" ht="31.5" customHeight="1" x14ac:dyDescent="0.2">
      <c r="A54" s="224" t="s">
        <v>2118</v>
      </c>
      <c r="B54" s="415" t="s">
        <v>2119</v>
      </c>
      <c r="C54" s="416"/>
      <c r="D54" s="5"/>
      <c r="E54" s="5"/>
      <c r="F54" s="5"/>
      <c r="G54" s="5"/>
      <c r="H54" s="5"/>
      <c r="I54" s="5"/>
      <c r="J54" s="5"/>
      <c r="K54" s="5"/>
      <c r="L54" s="5"/>
      <c r="M54" s="5"/>
      <c r="N54" s="5"/>
      <c r="O54" s="5"/>
      <c r="P54" s="5"/>
    </row>
    <row r="55" spans="1:16" ht="54.6" customHeight="1" x14ac:dyDescent="0.2">
      <c r="A55" s="224" t="s">
        <v>2120</v>
      </c>
      <c r="B55" s="415" t="s">
        <v>2121</v>
      </c>
      <c r="C55" s="416"/>
      <c r="D55" s="5"/>
      <c r="E55" s="5"/>
      <c r="F55" s="5"/>
      <c r="G55" s="5"/>
      <c r="H55" s="5"/>
      <c r="I55" s="5"/>
      <c r="J55" s="5"/>
      <c r="K55" s="5"/>
      <c r="L55" s="5"/>
      <c r="M55" s="5"/>
      <c r="N55" s="5"/>
      <c r="O55" s="5"/>
      <c r="P55" s="5"/>
    </row>
    <row r="56" spans="1:16" ht="54.6" customHeight="1" x14ac:dyDescent="0.2">
      <c r="A56" s="224" t="s">
        <v>2122</v>
      </c>
      <c r="B56" s="415" t="s">
        <v>2123</v>
      </c>
      <c r="C56" s="416"/>
      <c r="D56" s="5"/>
      <c r="E56" s="5"/>
      <c r="F56" s="5"/>
      <c r="G56" s="5"/>
      <c r="H56" s="5"/>
      <c r="I56" s="5"/>
      <c r="J56" s="5"/>
      <c r="K56" s="5"/>
      <c r="L56" s="5"/>
      <c r="M56" s="5"/>
      <c r="N56" s="5"/>
      <c r="O56" s="5"/>
      <c r="P56" s="5"/>
    </row>
    <row r="57" spans="1:16" ht="54" customHeight="1" x14ac:dyDescent="0.2">
      <c r="A57" s="224" t="s">
        <v>2124</v>
      </c>
      <c r="B57" s="415" t="s">
        <v>2125</v>
      </c>
      <c r="C57" s="416"/>
      <c r="D57" s="5"/>
      <c r="E57" s="5"/>
      <c r="F57" s="5"/>
      <c r="G57" s="5"/>
      <c r="H57" s="5"/>
      <c r="I57" s="5"/>
      <c r="J57" s="5"/>
      <c r="K57" s="5"/>
      <c r="L57" s="5"/>
      <c r="M57" s="5"/>
      <c r="N57" s="5"/>
      <c r="O57" s="5"/>
      <c r="P57" s="5"/>
    </row>
    <row r="58" spans="1:16" ht="31.15" customHeight="1" x14ac:dyDescent="0.2">
      <c r="A58" s="270" t="s">
        <v>2126</v>
      </c>
      <c r="B58" s="408" t="s">
        <v>2127</v>
      </c>
      <c r="C58" s="409"/>
      <c r="D58" s="5"/>
      <c r="E58" s="5"/>
      <c r="F58" s="5"/>
      <c r="G58" s="5"/>
      <c r="H58" s="5"/>
      <c r="I58" s="5"/>
      <c r="J58" s="5"/>
      <c r="K58" s="5"/>
      <c r="L58" s="5"/>
      <c r="M58" s="5"/>
      <c r="N58" s="5"/>
      <c r="O58" s="5"/>
      <c r="P58" s="5"/>
    </row>
    <row r="59" spans="1:16" ht="46.5" customHeight="1" x14ac:dyDescent="0.2">
      <c r="A59" s="302" t="s">
        <v>2128</v>
      </c>
      <c r="B59" s="400" t="s">
        <v>2129</v>
      </c>
      <c r="C59" s="401"/>
      <c r="D59" s="298"/>
      <c r="E59" s="5"/>
      <c r="F59" s="5"/>
      <c r="G59" s="5"/>
      <c r="H59" s="5"/>
      <c r="I59" s="5"/>
      <c r="J59" s="5"/>
      <c r="K59" s="5"/>
      <c r="L59" s="5"/>
      <c r="M59" s="5"/>
      <c r="N59" s="5"/>
      <c r="O59" s="5"/>
      <c r="P59" s="5"/>
    </row>
    <row r="60" spans="1:16" ht="39" customHeight="1" x14ac:dyDescent="0.2">
      <c r="A60" s="302" t="s">
        <v>2130</v>
      </c>
      <c r="B60" s="400" t="s">
        <v>2131</v>
      </c>
      <c r="C60" s="401"/>
      <c r="D60" s="325"/>
      <c r="E60" s="229"/>
      <c r="F60" s="229"/>
      <c r="G60" s="229"/>
      <c r="H60" s="229"/>
      <c r="I60" s="229"/>
      <c r="J60" s="229"/>
      <c r="K60" s="229"/>
      <c r="L60" s="229"/>
      <c r="M60" s="229"/>
      <c r="N60" s="229"/>
      <c r="O60" s="229"/>
      <c r="P60" s="229"/>
    </row>
    <row r="61" spans="1:16" ht="39" customHeight="1" x14ac:dyDescent="0.2">
      <c r="A61" s="302" t="s">
        <v>2132</v>
      </c>
      <c r="B61" s="400" t="s">
        <v>2133</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1970</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1" t="s">
        <v>1972</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36508</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0" t="s">
        <v>1976</v>
      </c>
      <c r="F7" s="343" t="s">
        <v>1977</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0"/>
      <c r="F8" s="345" t="s">
        <v>1980</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1981</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1982</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1983</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1984</v>
      </c>
      <c r="G12" s="334"/>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70"/>
      <c r="F13" s="367" t="s">
        <v>1987</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1977</v>
      </c>
      <c r="B17" s="366" t="str">
        <f>'PR-RAS'!B6</f>
        <v>PRIHODI POSLOVANJA (šifre 61+62+63+64+65+66+67+68)</v>
      </c>
      <c r="C17" s="362"/>
      <c r="D17" s="362"/>
      <c r="E17" s="362"/>
      <c r="F17" s="363"/>
      <c r="G17" s="28" t="str">
        <f>'PR-RAS'!C6</f>
        <v>6</v>
      </c>
      <c r="H17" s="275">
        <f>'PR-RAS'!D6</f>
        <v>2834827.2600000002</v>
      </c>
      <c r="I17" s="275">
        <f>'PR-RAS'!E6</f>
        <v>3298072.51</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2283823.7799999998</v>
      </c>
      <c r="I18" s="275">
        <f>'PR-RAS'!E152</f>
        <v>2247039.0700000003</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0</v>
      </c>
      <c r="I19" s="275">
        <f>'PR-RAS'!E649</f>
        <v>1031684.2599999995</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408999.68999999971</v>
      </c>
      <c r="I20" s="275">
        <f>'PR-RAS'!E650</f>
        <v>0</v>
      </c>
      <c r="J20" s="5"/>
      <c r="K20" s="5"/>
      <c r="L20" s="5"/>
      <c r="M20" s="5"/>
      <c r="N20" s="5"/>
      <c r="O20" s="5"/>
      <c r="P20" s="5"/>
      <c r="Q20" s="5"/>
      <c r="R20" s="5"/>
      <c r="S20" s="5"/>
      <c r="T20" s="5"/>
      <c r="U20" s="5"/>
      <c r="V20" s="5"/>
      <c r="W20" s="5"/>
    </row>
    <row r="21" spans="1:23" ht="29.25" customHeight="1" x14ac:dyDescent="0.2">
      <c r="A21" s="200" t="s">
        <v>1988</v>
      </c>
      <c r="B21" s="350" t="s">
        <v>8</v>
      </c>
      <c r="C21" s="351"/>
      <c r="D21" s="351"/>
      <c r="E21" s="351"/>
      <c r="F21" s="352"/>
      <c r="G21" s="201" t="s">
        <v>9</v>
      </c>
      <c r="H21" s="265" t="s">
        <v>1989</v>
      </c>
      <c r="I21" s="266" t="s">
        <v>1990</v>
      </c>
      <c r="J21" s="5"/>
      <c r="K21" s="5"/>
      <c r="L21" s="5"/>
      <c r="M21" s="5"/>
      <c r="N21" s="5"/>
      <c r="O21" s="5"/>
      <c r="P21" s="5"/>
      <c r="Q21" s="5"/>
      <c r="R21" s="5"/>
      <c r="S21" s="5"/>
      <c r="T21" s="5"/>
      <c r="U21" s="5"/>
      <c r="V21" s="5"/>
      <c r="W21" s="5"/>
    </row>
    <row r="22" spans="1:23" ht="12.75" customHeight="1" x14ac:dyDescent="0.2">
      <c r="A22" s="347" t="s">
        <v>1980</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1991</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0" t="s">
        <v>8</v>
      </c>
      <c r="C32" s="351"/>
      <c r="D32" s="351"/>
      <c r="E32" s="351"/>
      <c r="F32" s="352"/>
      <c r="G32" s="201" t="s">
        <v>9</v>
      </c>
      <c r="H32" s="265" t="s">
        <v>1992</v>
      </c>
      <c r="I32" s="266" t="s">
        <v>1993</v>
      </c>
      <c r="J32" s="5"/>
      <c r="K32" s="5"/>
      <c r="L32" s="5"/>
      <c r="M32" s="5"/>
      <c r="N32" s="5"/>
      <c r="O32" s="5"/>
      <c r="P32" s="5"/>
      <c r="Q32" s="5"/>
      <c r="R32" s="5"/>
      <c r="S32" s="5"/>
      <c r="T32" s="5"/>
      <c r="U32" s="5"/>
      <c r="V32" s="5"/>
      <c r="W32" s="5"/>
    </row>
    <row r="33" spans="1:23" ht="12.75" customHeight="1" x14ac:dyDescent="0.2">
      <c r="A33" s="347" t="s">
        <v>1982</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0" t="s">
        <v>8</v>
      </c>
      <c r="C37" s="351"/>
      <c r="D37" s="351"/>
      <c r="E37" s="351"/>
      <c r="F37" s="352"/>
      <c r="G37" s="201" t="s">
        <v>9</v>
      </c>
      <c r="H37" s="265" t="s">
        <v>1989</v>
      </c>
      <c r="I37" s="266" t="s">
        <v>1951</v>
      </c>
      <c r="J37" s="5"/>
      <c r="K37" s="5"/>
      <c r="L37" s="5"/>
      <c r="M37" s="5"/>
      <c r="N37" s="5"/>
      <c r="O37" s="5"/>
      <c r="P37" s="5"/>
      <c r="Q37" s="5"/>
      <c r="R37" s="5"/>
      <c r="S37" s="5"/>
      <c r="T37" s="5"/>
      <c r="U37" s="5"/>
      <c r="V37" s="5"/>
      <c r="W37" s="5"/>
    </row>
    <row r="38" spans="1:23" ht="12.75" customHeight="1" x14ac:dyDescent="0.2">
      <c r="A38" s="347" t="s">
        <v>1983</v>
      </c>
      <c r="B38" s="366" t="str">
        <f>OBVEZE!B5</f>
        <v>Stanje obveza 1. siječnja (=stanju obveza iz Izvještaja o obvezama na 31. prosinca prethodne godine)</v>
      </c>
      <c r="C38" s="362"/>
      <c r="D38" s="362"/>
      <c r="E38" s="362"/>
      <c r="F38" s="363"/>
      <c r="G38" s="126" t="str">
        <f>OBVEZE!C5</f>
        <v>V001</v>
      </c>
      <c r="H38" s="275">
        <f>OBVEZE!D5</f>
        <v>6883723.0099999998</v>
      </c>
      <c r="I38" s="275" t="s">
        <v>1994</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1994</v>
      </c>
      <c r="I39" s="275">
        <f>OBVEZE!D44</f>
        <v>3343849.3400000008</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1994</v>
      </c>
      <c r="I41" s="276">
        <f>OBVEZE!D104</f>
        <v>3343849.3400000003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1995</v>
      </c>
      <c r="F44" s="353"/>
      <c r="G44" s="229"/>
      <c r="H44" s="354" t="s">
        <v>1996</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432" zoomScale="140" zoomScaleNormal="140" workbookViewId="0">
      <selection activeCell="E174" sqref="E17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2834827.2600000002</v>
      </c>
      <c r="E6" s="60">
        <f>E7+E43+E49+E82+E106+E125+E134+E140</f>
        <v>3298072.51</v>
      </c>
      <c r="F6" s="45">
        <f t="shared" ref="F6:F132" si="0">IF(D6&lt;&gt;0,IF(E6/D6&gt;=100,"&gt;&gt;100",E6/D6*100),"-")</f>
        <v>116.34121614873985</v>
      </c>
    </row>
    <row r="7" spans="1:24" ht="12.75" customHeight="1" x14ac:dyDescent="0.2">
      <c r="A7" s="63">
        <v>61</v>
      </c>
      <c r="B7" s="220" t="s">
        <v>17</v>
      </c>
      <c r="C7" s="247" t="s">
        <v>18</v>
      </c>
      <c r="D7" s="60">
        <f>D8+D17+D23+D29+D36+D39</f>
        <v>1248424.21</v>
      </c>
      <c r="E7" s="60">
        <f>E8+E17+E23+E29+E36+E39</f>
        <v>1607540.55</v>
      </c>
      <c r="F7" s="45">
        <f t="shared" si="0"/>
        <v>128.76556999803776</v>
      </c>
    </row>
    <row r="8" spans="1:24" ht="12.75" customHeight="1" x14ac:dyDescent="0.2">
      <c r="A8" s="63">
        <v>611</v>
      </c>
      <c r="B8" s="220" t="s">
        <v>19</v>
      </c>
      <c r="C8" s="247" t="s">
        <v>20</v>
      </c>
      <c r="D8" s="60">
        <f>SUM(D9:D14)-D15-D16</f>
        <v>1200782.6300000001</v>
      </c>
      <c r="E8" s="60">
        <f>SUM(E9:E14)-E15-E16</f>
        <v>1563682.2400000002</v>
      </c>
      <c r="F8" s="45">
        <f t="shared" si="0"/>
        <v>130.221923679892</v>
      </c>
    </row>
    <row r="9" spans="1:24" ht="12.75" customHeight="1" x14ac:dyDescent="0.2">
      <c r="A9" s="63">
        <v>6111</v>
      </c>
      <c r="B9" s="65" t="s">
        <v>21</v>
      </c>
      <c r="C9" s="247" t="s">
        <v>22</v>
      </c>
      <c r="D9" s="194">
        <v>1534968.08</v>
      </c>
      <c r="E9" s="194">
        <v>1862464.1</v>
      </c>
      <c r="F9" s="45">
        <f t="shared" si="0"/>
        <v>121.33568927374698</v>
      </c>
    </row>
    <row r="10" spans="1:24" ht="12.75" customHeight="1" x14ac:dyDescent="0.2">
      <c r="A10" s="63">
        <v>6112</v>
      </c>
      <c r="B10" s="65" t="s">
        <v>23</v>
      </c>
      <c r="C10" s="247" t="s">
        <v>24</v>
      </c>
      <c r="D10" s="194">
        <v>64388.81</v>
      </c>
      <c r="E10" s="194">
        <v>84014.42</v>
      </c>
      <c r="F10" s="45">
        <f t="shared" si="0"/>
        <v>130.4798457992934</v>
      </c>
    </row>
    <row r="11" spans="1:24" ht="12.75" customHeight="1" x14ac:dyDescent="0.2">
      <c r="A11" s="63">
        <v>6113</v>
      </c>
      <c r="B11" s="65" t="s">
        <v>25</v>
      </c>
      <c r="C11" s="247" t="s">
        <v>26</v>
      </c>
      <c r="D11" s="194">
        <v>22631.35</v>
      </c>
      <c r="E11" s="194">
        <v>30271.3</v>
      </c>
      <c r="F11" s="45">
        <f t="shared" si="0"/>
        <v>133.75826011263138</v>
      </c>
    </row>
    <row r="12" spans="1:24" ht="12.75" customHeight="1" x14ac:dyDescent="0.2">
      <c r="A12" s="63">
        <v>6114</v>
      </c>
      <c r="B12" s="65" t="s">
        <v>27</v>
      </c>
      <c r="C12" s="247" t="s">
        <v>28</v>
      </c>
      <c r="D12" s="194">
        <v>15653.14</v>
      </c>
      <c r="E12" s="194">
        <v>47520.11</v>
      </c>
      <c r="F12" s="45">
        <f t="shared" si="0"/>
        <v>303.58196502426989</v>
      </c>
    </row>
    <row r="13" spans="1:24" ht="12.75" customHeight="1" x14ac:dyDescent="0.2">
      <c r="A13" s="63">
        <v>6115</v>
      </c>
      <c r="B13" s="65" t="s">
        <v>29</v>
      </c>
      <c r="C13" s="247" t="s">
        <v>30</v>
      </c>
      <c r="D13" s="194">
        <v>33248.31</v>
      </c>
      <c r="E13" s="194"/>
      <c r="F13" s="45">
        <f t="shared" si="0"/>
        <v>0</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470107.06</v>
      </c>
      <c r="E15" s="194">
        <v>460587.69</v>
      </c>
      <c r="F15" s="45">
        <f t="shared" si="0"/>
        <v>97.97506338237082</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41243.699999999997</v>
      </c>
      <c r="E23" s="60">
        <f t="shared" si="2"/>
        <v>35971.68</v>
      </c>
      <c r="F23" s="45">
        <f t="shared" si="0"/>
        <v>87.217393201870834</v>
      </c>
    </row>
    <row r="24" spans="1:6" ht="12.75" customHeight="1" x14ac:dyDescent="0.2">
      <c r="A24" s="63">
        <v>6131</v>
      </c>
      <c r="B24" s="65" t="s">
        <v>51</v>
      </c>
      <c r="C24" s="247" t="s">
        <v>52</v>
      </c>
      <c r="D24" s="194">
        <v>0</v>
      </c>
      <c r="E24" s="194">
        <v>1921</v>
      </c>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41243.699999999997</v>
      </c>
      <c r="E27" s="194">
        <v>34050.68</v>
      </c>
      <c r="F27" s="45">
        <f t="shared" si="0"/>
        <v>82.559712149976846</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6397.88</v>
      </c>
      <c r="E29" s="60">
        <f>SUM(E30:E35)</f>
        <v>7886.63</v>
      </c>
      <c r="F29" s="45">
        <f t="shared" si="0"/>
        <v>123.26942674761014</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6397.88</v>
      </c>
      <c r="E31" s="194">
        <v>7886.63</v>
      </c>
      <c r="F31" s="45">
        <f t="shared" si="0"/>
        <v>123.26942674761014</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1251829.48</v>
      </c>
      <c r="E49" s="60">
        <f>E50+E53+E58+E61+E64+E68+E71+E74+E77</f>
        <v>1237556.9100000001</v>
      </c>
      <c r="F49" s="45">
        <f t="shared" si="0"/>
        <v>98.859863086144941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183929.99</v>
      </c>
      <c r="E58" s="60">
        <f t="shared" si="9"/>
        <v>159072.63</v>
      </c>
      <c r="F58" s="45">
        <f t="shared" si="0"/>
        <v>86.485423067766177</v>
      </c>
    </row>
    <row r="59" spans="1:6" ht="24" x14ac:dyDescent="0.2">
      <c r="A59" s="63">
        <v>6331</v>
      </c>
      <c r="B59" s="65" t="s">
        <v>121</v>
      </c>
      <c r="C59" s="247" t="s">
        <v>122</v>
      </c>
      <c r="D59" s="194">
        <v>147739.99</v>
      </c>
      <c r="E59" s="194">
        <v>105801</v>
      </c>
      <c r="F59" s="45">
        <f t="shared" si="0"/>
        <v>71.61297357607782</v>
      </c>
    </row>
    <row r="60" spans="1:6" ht="24" x14ac:dyDescent="0.2">
      <c r="A60" s="63">
        <v>6332</v>
      </c>
      <c r="B60" s="65" t="s">
        <v>123</v>
      </c>
      <c r="C60" s="247" t="s">
        <v>124</v>
      </c>
      <c r="D60" s="194">
        <v>36190</v>
      </c>
      <c r="E60" s="194">
        <v>53271.63</v>
      </c>
      <c r="F60" s="45">
        <f t="shared" si="0"/>
        <v>147.19986184028738</v>
      </c>
    </row>
    <row r="61" spans="1:6" ht="12.75" customHeight="1" x14ac:dyDescent="0.2">
      <c r="A61" s="63">
        <v>634</v>
      </c>
      <c r="B61" s="65" t="s">
        <v>125</v>
      </c>
      <c r="C61" s="247" t="s">
        <v>126</v>
      </c>
      <c r="D61" s="60">
        <f t="shared" ref="D61:E61" si="10">SUM(D62:D63)</f>
        <v>2800</v>
      </c>
      <c r="E61" s="60">
        <f t="shared" si="10"/>
        <v>0</v>
      </c>
      <c r="F61" s="45">
        <f t="shared" si="0"/>
        <v>0</v>
      </c>
    </row>
    <row r="62" spans="1:6" ht="12.75" customHeight="1" x14ac:dyDescent="0.2">
      <c r="A62" s="63">
        <v>6341</v>
      </c>
      <c r="B62" s="65" t="s">
        <v>127</v>
      </c>
      <c r="C62" s="247" t="s">
        <v>128</v>
      </c>
      <c r="D62" s="194">
        <v>2800</v>
      </c>
      <c r="E62" s="194"/>
      <c r="F62" s="45">
        <f t="shared" si="0"/>
        <v>0</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760607.34</v>
      </c>
      <c r="E64" s="60">
        <f>SUM(E65:E67)</f>
        <v>767397.9</v>
      </c>
      <c r="F64" s="45">
        <f t="shared" si="0"/>
        <v>100.89278128712249</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760607.34</v>
      </c>
      <c r="E67" s="192">
        <v>767397.9</v>
      </c>
      <c r="F67" s="71">
        <f t="shared" si="0"/>
        <v>100.89278128712249</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304492.15000000002</v>
      </c>
      <c r="E74" s="60">
        <f t="shared" si="13"/>
        <v>311086.38</v>
      </c>
      <c r="F74" s="45">
        <f t="shared" si="0"/>
        <v>102.16564860539097</v>
      </c>
    </row>
    <row r="75" spans="1:6" ht="12.75" customHeight="1" x14ac:dyDescent="0.2">
      <c r="A75" s="63" t="s">
        <v>153</v>
      </c>
      <c r="B75" s="65" t="s">
        <v>154</v>
      </c>
      <c r="C75" s="247" t="s">
        <v>153</v>
      </c>
      <c r="D75" s="194">
        <v>158904.63</v>
      </c>
      <c r="E75" s="194">
        <v>311086.38</v>
      </c>
      <c r="F75" s="45">
        <f t="shared" si="0"/>
        <v>195.76923592471786</v>
      </c>
    </row>
    <row r="76" spans="1:6" ht="12.75" customHeight="1" x14ac:dyDescent="0.2">
      <c r="A76" s="63" t="s">
        <v>155</v>
      </c>
      <c r="B76" s="65" t="s">
        <v>156</v>
      </c>
      <c r="C76" s="247" t="s">
        <v>155</v>
      </c>
      <c r="D76" s="194">
        <v>145587.51999999999</v>
      </c>
      <c r="E76" s="194"/>
      <c r="F76" s="45">
        <f t="shared" si="0"/>
        <v>0</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144969.31</v>
      </c>
      <c r="E82" s="60">
        <f t="shared" si="15"/>
        <v>44005.69</v>
      </c>
      <c r="F82" s="45">
        <f t="shared" si="0"/>
        <v>30.355176554265178</v>
      </c>
    </row>
    <row r="83" spans="1:6" ht="12.75" customHeight="1" x14ac:dyDescent="0.2">
      <c r="A83" s="63">
        <v>641</v>
      </c>
      <c r="B83" s="64" t="s">
        <v>169</v>
      </c>
      <c r="C83" s="247" t="s">
        <v>170</v>
      </c>
      <c r="D83" s="60">
        <f t="shared" ref="D83:E83" si="16">SUM(D84:D90)</f>
        <v>27.04</v>
      </c>
      <c r="E83" s="60">
        <f t="shared" si="16"/>
        <v>2.19</v>
      </c>
      <c r="F83" s="45">
        <f t="shared" si="0"/>
        <v>8.0991124260355019</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27.04</v>
      </c>
      <c r="E86" s="194">
        <v>2.19</v>
      </c>
      <c r="F86" s="45">
        <f t="shared" si="0"/>
        <v>8.0991124260355019</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144942.26999999999</v>
      </c>
      <c r="E91" s="60">
        <f t="shared" si="17"/>
        <v>44003.5</v>
      </c>
      <c r="F91" s="45">
        <f t="shared" si="0"/>
        <v>30.359328579578616</v>
      </c>
    </row>
    <row r="92" spans="1:6" ht="12.75" customHeight="1" x14ac:dyDescent="0.2">
      <c r="A92" s="63">
        <v>6421</v>
      </c>
      <c r="B92" s="64" t="s">
        <v>187</v>
      </c>
      <c r="C92" s="247" t="s">
        <v>188</v>
      </c>
      <c r="D92" s="194">
        <v>13405</v>
      </c>
      <c r="E92" s="194">
        <v>6702.5</v>
      </c>
      <c r="F92" s="45">
        <f t="shared" si="0"/>
        <v>50</v>
      </c>
    </row>
    <row r="93" spans="1:6" ht="12.75" customHeight="1" x14ac:dyDescent="0.2">
      <c r="A93" s="63">
        <v>6422</v>
      </c>
      <c r="B93" s="64" t="s">
        <v>189</v>
      </c>
      <c r="C93" s="247" t="s">
        <v>190</v>
      </c>
      <c r="D93" s="194">
        <v>131535.03</v>
      </c>
      <c r="E93" s="194">
        <v>37296.79</v>
      </c>
      <c r="F93" s="45">
        <f t="shared" si="0"/>
        <v>28.355024513241833</v>
      </c>
    </row>
    <row r="94" spans="1:6" ht="12.75" customHeight="1" x14ac:dyDescent="0.2">
      <c r="A94" s="63">
        <v>6423</v>
      </c>
      <c r="B94" s="64" t="s">
        <v>191</v>
      </c>
      <c r="C94" s="247" t="s">
        <v>192</v>
      </c>
      <c r="D94" s="194">
        <v>2.2400000000000002</v>
      </c>
      <c r="E94" s="194">
        <v>4.21</v>
      </c>
      <c r="F94" s="45">
        <f t="shared" si="0"/>
        <v>187.94642857142856</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186506.81</v>
      </c>
      <c r="E106" s="332">
        <f>E107+E112+E120+E124</f>
        <v>239783.79</v>
      </c>
      <c r="F106" s="71">
        <f t="shared" si="0"/>
        <v>128.56570223896918</v>
      </c>
    </row>
    <row r="107" spans="1:6" ht="12.75" customHeight="1" x14ac:dyDescent="0.2">
      <c r="A107" s="63">
        <v>651</v>
      </c>
      <c r="B107" s="64" t="s">
        <v>217</v>
      </c>
      <c r="C107" s="247" t="s">
        <v>218</v>
      </c>
      <c r="D107" s="60">
        <f t="shared" ref="D107:E107" si="19">SUM(D108:D111)</f>
        <v>156.78</v>
      </c>
      <c r="E107" s="60">
        <f t="shared" si="19"/>
        <v>50814</v>
      </c>
      <c r="F107" s="45" t="str">
        <f t="shared" si="0"/>
        <v>&gt;&gt;100</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5.03</v>
      </c>
      <c r="E109" s="194">
        <v>50683.19</v>
      </c>
      <c r="F109" s="45" t="str">
        <f t="shared" si="0"/>
        <v>&gt;&gt;100</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151.75</v>
      </c>
      <c r="E111" s="194">
        <v>130.81</v>
      </c>
      <c r="F111" s="45">
        <f t="shared" si="0"/>
        <v>86.200988467874794</v>
      </c>
    </row>
    <row r="112" spans="1:6" ht="12.75" customHeight="1" x14ac:dyDescent="0.2">
      <c r="A112" s="63">
        <v>652</v>
      </c>
      <c r="B112" s="64" t="s">
        <v>227</v>
      </c>
      <c r="C112" s="247" t="s">
        <v>228</v>
      </c>
      <c r="D112" s="60">
        <f t="shared" ref="D112:E112" si="20">SUM(D113:D119)</f>
        <v>121604.01000000001</v>
      </c>
      <c r="E112" s="60">
        <f t="shared" si="20"/>
        <v>89694</v>
      </c>
      <c r="F112" s="45">
        <f t="shared" si="0"/>
        <v>73.759080806627992</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v>14.34</v>
      </c>
      <c r="F114" s="45" t="str">
        <f t="shared" si="0"/>
        <v>-</v>
      </c>
    </row>
    <row r="115" spans="1:6" ht="12.75" customHeight="1" x14ac:dyDescent="0.2">
      <c r="A115" s="63">
        <v>6524</v>
      </c>
      <c r="B115" s="64" t="s">
        <v>233</v>
      </c>
      <c r="C115" s="247" t="s">
        <v>234</v>
      </c>
      <c r="D115" s="194">
        <v>114295.74</v>
      </c>
      <c r="E115" s="194">
        <v>85318.45</v>
      </c>
      <c r="F115" s="45">
        <f t="shared" si="0"/>
        <v>74.64709533356185</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7308.27</v>
      </c>
      <c r="E117" s="194">
        <v>4361.21</v>
      </c>
      <c r="F117" s="45">
        <f t="shared" si="0"/>
        <v>59.674998323816716</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64746.020000000004</v>
      </c>
      <c r="E120" s="60">
        <f t="shared" si="21"/>
        <v>99275.790000000008</v>
      </c>
      <c r="F120" s="45">
        <f t="shared" si="0"/>
        <v>153.33110822873746</v>
      </c>
    </row>
    <row r="121" spans="1:6" ht="12.75" customHeight="1" x14ac:dyDescent="0.2">
      <c r="A121" s="63">
        <v>6531</v>
      </c>
      <c r="B121" s="64" t="s">
        <v>245</v>
      </c>
      <c r="C121" s="247" t="s">
        <v>246</v>
      </c>
      <c r="D121" s="194">
        <v>7769.54</v>
      </c>
      <c r="E121" s="194">
        <v>2338.66</v>
      </c>
      <c r="F121" s="45">
        <f t="shared" si="0"/>
        <v>30.100366302252123</v>
      </c>
    </row>
    <row r="122" spans="1:6" ht="12.75" customHeight="1" x14ac:dyDescent="0.2">
      <c r="A122" s="63">
        <v>6532</v>
      </c>
      <c r="B122" s="64" t="s">
        <v>247</v>
      </c>
      <c r="C122" s="247" t="s">
        <v>248</v>
      </c>
      <c r="D122" s="194">
        <v>56976.480000000003</v>
      </c>
      <c r="E122" s="194">
        <v>96937.13</v>
      </c>
      <c r="F122" s="45">
        <f t="shared" si="0"/>
        <v>170.13534356632772</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165582.10999999999</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165582.10999999999</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v>165582.10999999999</v>
      </c>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3097.45</v>
      </c>
      <c r="E140" s="60">
        <f t="shared" si="28"/>
        <v>3603.46</v>
      </c>
      <c r="F140" s="45">
        <f t="shared" si="26"/>
        <v>116.33634118387708</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3097.45</v>
      </c>
      <c r="E151" s="194">
        <v>3603.46</v>
      </c>
      <c r="F151" s="45">
        <f t="shared" si="26"/>
        <v>116.33634118387708</v>
      </c>
    </row>
    <row r="152" spans="1:6" ht="12.75" customHeight="1" x14ac:dyDescent="0.2">
      <c r="A152" s="63">
        <v>3</v>
      </c>
      <c r="B152" s="64" t="s">
        <v>307</v>
      </c>
      <c r="C152" s="247" t="s">
        <v>13</v>
      </c>
      <c r="D152" s="60">
        <f>D153+D164+D202+D221+D230+D262+D273</f>
        <v>2283823.7799999998</v>
      </c>
      <c r="E152" s="60">
        <f>E153+E164+E202+E221+E230+E262+E273</f>
        <v>2247039.0700000003</v>
      </c>
      <c r="F152" s="45">
        <f t="shared" si="26"/>
        <v>98.389336763977497</v>
      </c>
    </row>
    <row r="153" spans="1:6" ht="12.75" customHeight="1" x14ac:dyDescent="0.2">
      <c r="A153" s="63">
        <v>31</v>
      </c>
      <c r="B153" s="64" t="s">
        <v>308</v>
      </c>
      <c r="C153" s="247" t="s">
        <v>309</v>
      </c>
      <c r="D153" s="60">
        <f t="shared" ref="D153:E153" si="30">D154+D159+D160</f>
        <v>390552.39999999997</v>
      </c>
      <c r="E153" s="60">
        <f t="shared" si="30"/>
        <v>350665.24999999994</v>
      </c>
      <c r="F153" s="45">
        <f t="shared" si="26"/>
        <v>89.786991451083125</v>
      </c>
    </row>
    <row r="154" spans="1:6" ht="12.75" customHeight="1" x14ac:dyDescent="0.2">
      <c r="A154" s="63">
        <v>311</v>
      </c>
      <c r="B154" s="64" t="s">
        <v>310</v>
      </c>
      <c r="C154" s="247" t="s">
        <v>311</v>
      </c>
      <c r="D154" s="60">
        <f t="shared" ref="D154:E154" si="31">SUM(D155:D158)</f>
        <v>327305.98</v>
      </c>
      <c r="E154" s="60">
        <f t="shared" si="31"/>
        <v>296165.28999999998</v>
      </c>
      <c r="F154" s="45">
        <f t="shared" si="26"/>
        <v>90.485755866727516</v>
      </c>
    </row>
    <row r="155" spans="1:6" ht="12.75" customHeight="1" x14ac:dyDescent="0.2">
      <c r="A155" s="63">
        <v>3111</v>
      </c>
      <c r="B155" s="64" t="s">
        <v>312</v>
      </c>
      <c r="C155" s="247" t="s">
        <v>313</v>
      </c>
      <c r="D155" s="194">
        <v>327305.98</v>
      </c>
      <c r="E155" s="194">
        <v>296165.28999999998</v>
      </c>
      <c r="F155" s="45">
        <f t="shared" si="26"/>
        <v>90.485755866727516</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11919.85</v>
      </c>
      <c r="E159" s="194">
        <v>8273.7199999999993</v>
      </c>
      <c r="F159" s="45">
        <f t="shared" si="26"/>
        <v>69.411276148609247</v>
      </c>
    </row>
    <row r="160" spans="1:6" ht="12.75" customHeight="1" x14ac:dyDescent="0.2">
      <c r="A160" s="63">
        <v>313</v>
      </c>
      <c r="B160" s="65" t="s">
        <v>322</v>
      </c>
      <c r="C160" s="247" t="s">
        <v>323</v>
      </c>
      <c r="D160" s="60">
        <f t="shared" ref="D160:E160" si="32">SUM(D161:D163)</f>
        <v>51326.57</v>
      </c>
      <c r="E160" s="60">
        <f t="shared" si="32"/>
        <v>46226.239999999998</v>
      </c>
      <c r="F160" s="45">
        <f t="shared" si="26"/>
        <v>90.062982973535924</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51326.57</v>
      </c>
      <c r="E162" s="194">
        <v>46226.239999999998</v>
      </c>
      <c r="F162" s="45">
        <f t="shared" si="26"/>
        <v>90.062982973535924</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1028255.1700000002</v>
      </c>
      <c r="E164" s="60">
        <f>E165+E170+E178+E188+E189+E194</f>
        <v>911868.62000000011</v>
      </c>
      <c r="F164" s="45">
        <f t="shared" si="26"/>
        <v>88.681160727837621</v>
      </c>
    </row>
    <row r="165" spans="1:6" ht="12.75" customHeight="1" x14ac:dyDescent="0.2">
      <c r="A165" s="63">
        <v>321</v>
      </c>
      <c r="B165" s="64" t="s">
        <v>332</v>
      </c>
      <c r="C165" s="247" t="s">
        <v>333</v>
      </c>
      <c r="D165" s="60">
        <f t="shared" ref="D165:E165" si="33">SUM(D166:D169)</f>
        <v>13907.77</v>
      </c>
      <c r="E165" s="60">
        <f t="shared" si="33"/>
        <v>8546.4599999999991</v>
      </c>
      <c r="F165" s="45">
        <f t="shared" si="26"/>
        <v>61.450973089143687</v>
      </c>
    </row>
    <row r="166" spans="1:6" ht="12.75" customHeight="1" x14ac:dyDescent="0.2">
      <c r="A166" s="63">
        <v>3211</v>
      </c>
      <c r="B166" s="64" t="s">
        <v>334</v>
      </c>
      <c r="C166" s="247" t="s">
        <v>335</v>
      </c>
      <c r="D166" s="194">
        <v>7616.58</v>
      </c>
      <c r="E166" s="194">
        <v>3272.82</v>
      </c>
      <c r="F166" s="45">
        <f t="shared" si="26"/>
        <v>42.96967930488487</v>
      </c>
    </row>
    <row r="167" spans="1:6" ht="12.75" customHeight="1" x14ac:dyDescent="0.2">
      <c r="A167" s="63">
        <v>3212</v>
      </c>
      <c r="B167" s="64" t="s">
        <v>336</v>
      </c>
      <c r="C167" s="247" t="s">
        <v>337</v>
      </c>
      <c r="D167" s="194">
        <v>1360.69</v>
      </c>
      <c r="E167" s="194">
        <v>1533.64</v>
      </c>
      <c r="F167" s="45">
        <f t="shared" si="26"/>
        <v>112.71046307388164</v>
      </c>
    </row>
    <row r="168" spans="1:6" ht="12.75" customHeight="1" x14ac:dyDescent="0.2">
      <c r="A168" s="63">
        <v>3213</v>
      </c>
      <c r="B168" s="64" t="s">
        <v>338</v>
      </c>
      <c r="C168" s="247" t="s">
        <v>339</v>
      </c>
      <c r="D168" s="194">
        <v>4930.5</v>
      </c>
      <c r="E168" s="194">
        <v>3740</v>
      </c>
      <c r="F168" s="45">
        <f t="shared" si="26"/>
        <v>75.85437582395295</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126167.74</v>
      </c>
      <c r="E170" s="60">
        <f t="shared" si="34"/>
        <v>94786.36</v>
      </c>
      <c r="F170" s="45">
        <f t="shared" si="26"/>
        <v>75.127255192175113</v>
      </c>
    </row>
    <row r="171" spans="1:6" ht="12.75" customHeight="1" x14ac:dyDescent="0.2">
      <c r="A171" s="63">
        <v>3221</v>
      </c>
      <c r="B171" s="64" t="s">
        <v>344</v>
      </c>
      <c r="C171" s="247" t="s">
        <v>345</v>
      </c>
      <c r="D171" s="194">
        <v>12083.85</v>
      </c>
      <c r="E171" s="331">
        <v>9238.89</v>
      </c>
      <c r="F171" s="45">
        <f t="shared" si="26"/>
        <v>76.456510135428687</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112156.37</v>
      </c>
      <c r="E173" s="331">
        <v>79106.45</v>
      </c>
      <c r="F173" s="45">
        <f t="shared" si="26"/>
        <v>70.532284523830441</v>
      </c>
    </row>
    <row r="174" spans="1:6" ht="12.75" customHeight="1" x14ac:dyDescent="0.2">
      <c r="A174" s="63">
        <v>3224</v>
      </c>
      <c r="B174" s="65" t="s">
        <v>350</v>
      </c>
      <c r="C174" s="247" t="s">
        <v>351</v>
      </c>
      <c r="D174" s="194">
        <v>0</v>
      </c>
      <c r="E174" s="194"/>
      <c r="F174" s="45" t="str">
        <f t="shared" si="26"/>
        <v>-</v>
      </c>
    </row>
    <row r="175" spans="1:6" ht="12.75" customHeight="1" x14ac:dyDescent="0.2">
      <c r="A175" s="63">
        <v>3225</v>
      </c>
      <c r="B175" s="65" t="s">
        <v>352</v>
      </c>
      <c r="C175" s="247" t="s">
        <v>353</v>
      </c>
      <c r="D175" s="194">
        <v>1927.52</v>
      </c>
      <c r="E175" s="194">
        <v>6441.02</v>
      </c>
      <c r="F175" s="45">
        <f t="shared" si="26"/>
        <v>334.16099443844939</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715109.72000000009</v>
      </c>
      <c r="E178" s="60">
        <f t="shared" si="35"/>
        <v>649534.83000000007</v>
      </c>
      <c r="F178" s="45">
        <f t="shared" si="26"/>
        <v>90.830093877062666</v>
      </c>
    </row>
    <row r="179" spans="1:6" ht="12.75" customHeight="1" x14ac:dyDescent="0.2">
      <c r="A179" s="63">
        <v>3231</v>
      </c>
      <c r="B179" s="65" t="s">
        <v>360</v>
      </c>
      <c r="C179" s="247" t="s">
        <v>361</v>
      </c>
      <c r="D179" s="194">
        <v>13079.39</v>
      </c>
      <c r="E179" s="194">
        <v>7145.16</v>
      </c>
      <c r="F179" s="45">
        <f t="shared" si="26"/>
        <v>54.629153194453259</v>
      </c>
    </row>
    <row r="180" spans="1:6" ht="12.75" customHeight="1" x14ac:dyDescent="0.2">
      <c r="A180" s="63">
        <v>3232</v>
      </c>
      <c r="B180" s="65" t="s">
        <v>362</v>
      </c>
      <c r="C180" s="247" t="s">
        <v>363</v>
      </c>
      <c r="D180" s="194">
        <v>499330.17</v>
      </c>
      <c r="E180" s="194">
        <v>425568.71</v>
      </c>
      <c r="F180" s="45">
        <f t="shared" si="26"/>
        <v>85.227918433208245</v>
      </c>
    </row>
    <row r="181" spans="1:6" ht="12.75" customHeight="1" x14ac:dyDescent="0.2">
      <c r="A181" s="63">
        <v>3233</v>
      </c>
      <c r="B181" s="65" t="s">
        <v>364</v>
      </c>
      <c r="C181" s="247" t="s">
        <v>365</v>
      </c>
      <c r="D181" s="194">
        <v>9823.6200000000008</v>
      </c>
      <c r="E181" s="194">
        <v>10489.7</v>
      </c>
      <c r="F181" s="45">
        <f t="shared" si="26"/>
        <v>106.78039256404462</v>
      </c>
    </row>
    <row r="182" spans="1:6" ht="12.75" customHeight="1" x14ac:dyDescent="0.2">
      <c r="A182" s="63">
        <v>3234</v>
      </c>
      <c r="B182" s="65" t="s">
        <v>366</v>
      </c>
      <c r="C182" s="247" t="s">
        <v>367</v>
      </c>
      <c r="D182" s="194">
        <v>41159.370000000003</v>
      </c>
      <c r="E182" s="194">
        <v>60113.94</v>
      </c>
      <c r="F182" s="45">
        <f t="shared" si="26"/>
        <v>146.05165239409641</v>
      </c>
    </row>
    <row r="183" spans="1:6" ht="12.75" customHeight="1" x14ac:dyDescent="0.2">
      <c r="A183" s="63">
        <v>3235</v>
      </c>
      <c r="B183" s="64" t="s">
        <v>368</v>
      </c>
      <c r="C183" s="247" t="s">
        <v>369</v>
      </c>
      <c r="D183" s="194">
        <v>4125</v>
      </c>
      <c r="E183" s="194">
        <v>2750</v>
      </c>
      <c r="F183" s="45">
        <f t="shared" si="26"/>
        <v>66.666666666666657</v>
      </c>
    </row>
    <row r="184" spans="1:6" ht="12.75" customHeight="1" x14ac:dyDescent="0.2">
      <c r="A184" s="63">
        <v>3236</v>
      </c>
      <c r="B184" s="64" t="s">
        <v>370</v>
      </c>
      <c r="C184" s="247" t="s">
        <v>371</v>
      </c>
      <c r="D184" s="194">
        <v>8959.8799999999992</v>
      </c>
      <c r="E184" s="194">
        <v>11481.75</v>
      </c>
      <c r="F184" s="45">
        <f t="shared" si="26"/>
        <v>128.1462474943861</v>
      </c>
    </row>
    <row r="185" spans="1:6" ht="12.75" customHeight="1" x14ac:dyDescent="0.2">
      <c r="A185" s="63">
        <v>3237</v>
      </c>
      <c r="B185" s="64" t="s">
        <v>372</v>
      </c>
      <c r="C185" s="247" t="s">
        <v>373</v>
      </c>
      <c r="D185" s="194">
        <v>62196.15</v>
      </c>
      <c r="E185" s="194">
        <v>62359.9</v>
      </c>
      <c r="F185" s="45">
        <f t="shared" si="26"/>
        <v>100.26327996186259</v>
      </c>
    </row>
    <row r="186" spans="1:6" ht="12.75" customHeight="1" x14ac:dyDescent="0.2">
      <c r="A186" s="63">
        <v>3238</v>
      </c>
      <c r="B186" s="64" t="s">
        <v>374</v>
      </c>
      <c r="C186" s="247" t="s">
        <v>375</v>
      </c>
      <c r="D186" s="194">
        <v>9310.42</v>
      </c>
      <c r="E186" s="194">
        <v>9649.15</v>
      </c>
      <c r="F186" s="45">
        <f t="shared" si="26"/>
        <v>103.63818173616228</v>
      </c>
    </row>
    <row r="187" spans="1:6" ht="12.75" customHeight="1" x14ac:dyDescent="0.2">
      <c r="A187" s="63">
        <v>3239</v>
      </c>
      <c r="B187" s="64" t="s">
        <v>376</v>
      </c>
      <c r="C187" s="247" t="s">
        <v>377</v>
      </c>
      <c r="D187" s="194">
        <v>67125.72</v>
      </c>
      <c r="E187" s="194">
        <v>59976.52</v>
      </c>
      <c r="F187" s="45">
        <f t="shared" si="26"/>
        <v>89.349536958411761</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173069.94</v>
      </c>
      <c r="E194" s="60">
        <f t="shared" si="36"/>
        <v>159000.97</v>
      </c>
      <c r="F194" s="45">
        <f t="shared" si="26"/>
        <v>91.870933797053382</v>
      </c>
    </row>
    <row r="195" spans="1:6" ht="12.75" customHeight="1" x14ac:dyDescent="0.2">
      <c r="A195" s="63">
        <v>3291</v>
      </c>
      <c r="B195" s="183" t="s">
        <v>392</v>
      </c>
      <c r="C195" s="247" t="s">
        <v>393</v>
      </c>
      <c r="D195" s="194">
        <v>24882.240000000002</v>
      </c>
      <c r="E195" s="194">
        <v>716.72</v>
      </c>
      <c r="F195" s="45">
        <f t="shared" si="26"/>
        <v>2.8804480625538535</v>
      </c>
    </row>
    <row r="196" spans="1:6" ht="12.75" customHeight="1" x14ac:dyDescent="0.2">
      <c r="A196" s="63">
        <v>3292</v>
      </c>
      <c r="B196" s="64" t="s">
        <v>394</v>
      </c>
      <c r="C196" s="247" t="s">
        <v>395</v>
      </c>
      <c r="D196" s="194">
        <v>0</v>
      </c>
      <c r="E196" s="194"/>
      <c r="F196" s="45" t="str">
        <f t="shared" si="26"/>
        <v>-</v>
      </c>
    </row>
    <row r="197" spans="1:6" ht="12.75" customHeight="1" x14ac:dyDescent="0.2">
      <c r="A197" s="63">
        <v>3293</v>
      </c>
      <c r="B197" s="64" t="s">
        <v>396</v>
      </c>
      <c r="C197" s="247" t="s">
        <v>397</v>
      </c>
      <c r="D197" s="194">
        <v>10244.83</v>
      </c>
      <c r="E197" s="194">
        <v>5358.99</v>
      </c>
      <c r="F197" s="45">
        <f t="shared" si="26"/>
        <v>52.309213525261036</v>
      </c>
    </row>
    <row r="198" spans="1:6" ht="12.75" customHeight="1" x14ac:dyDescent="0.2">
      <c r="A198" s="63">
        <v>3294</v>
      </c>
      <c r="B198" s="64" t="s">
        <v>398</v>
      </c>
      <c r="C198" s="247" t="s">
        <v>399</v>
      </c>
      <c r="D198" s="194">
        <v>60</v>
      </c>
      <c r="E198" s="194">
        <v>60</v>
      </c>
      <c r="F198" s="45">
        <f t="shared" si="26"/>
        <v>100</v>
      </c>
    </row>
    <row r="199" spans="1:6" ht="12.75" customHeight="1" x14ac:dyDescent="0.2">
      <c r="A199" s="63">
        <v>3295</v>
      </c>
      <c r="B199" s="64" t="s">
        <v>400</v>
      </c>
      <c r="C199" s="247" t="s">
        <v>401</v>
      </c>
      <c r="D199" s="194">
        <v>12698.74</v>
      </c>
      <c r="E199" s="194">
        <v>10808.39</v>
      </c>
      <c r="F199" s="45">
        <f t="shared" si="26"/>
        <v>85.113877439808988</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125184.13</v>
      </c>
      <c r="E201" s="194">
        <v>142056.87</v>
      </c>
      <c r="F201" s="45">
        <f t="shared" si="26"/>
        <v>113.47833786918517</v>
      </c>
    </row>
    <row r="202" spans="1:6" ht="12.75" customHeight="1" x14ac:dyDescent="0.2">
      <c r="A202" s="63">
        <v>34</v>
      </c>
      <c r="B202" s="183" t="s">
        <v>406</v>
      </c>
      <c r="C202" s="247" t="s">
        <v>407</v>
      </c>
      <c r="D202" s="60">
        <f t="shared" ref="D202:E202" si="37">D203+D208+D216</f>
        <v>19722.68</v>
      </c>
      <c r="E202" s="60">
        <f t="shared" si="37"/>
        <v>53923.839999999997</v>
      </c>
      <c r="F202" s="45">
        <f t="shared" si="26"/>
        <v>273.41030732131736</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14212.88</v>
      </c>
      <c r="E208" s="60">
        <f t="shared" si="39"/>
        <v>29346.19</v>
      </c>
      <c r="F208" s="45">
        <f t="shared" si="26"/>
        <v>206.47602737798388</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14212.88</v>
      </c>
      <c r="E210" s="194">
        <v>29346.19</v>
      </c>
      <c r="F210" s="45">
        <f t="shared" si="26"/>
        <v>206.47602737798388</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5509.8</v>
      </c>
      <c r="E216" s="60">
        <f t="shared" si="40"/>
        <v>24577.65</v>
      </c>
      <c r="F216" s="45">
        <f t="shared" si="26"/>
        <v>446.07154524665145</v>
      </c>
    </row>
    <row r="217" spans="1:6" ht="12.75" customHeight="1" x14ac:dyDescent="0.2">
      <c r="A217" s="63">
        <v>3431</v>
      </c>
      <c r="B217" s="182" t="s">
        <v>436</v>
      </c>
      <c r="C217" s="247" t="s">
        <v>437</v>
      </c>
      <c r="D217" s="194">
        <v>5496.78</v>
      </c>
      <c r="E217" s="194">
        <v>3468.68</v>
      </c>
      <c r="F217" s="45">
        <f t="shared" si="26"/>
        <v>63.103853528793216</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13.02</v>
      </c>
      <c r="E219" s="194">
        <v>21108.97</v>
      </c>
      <c r="F219" s="45" t="str">
        <f t="shared" si="26"/>
        <v>&gt;&gt;100</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77.209999999999994</v>
      </c>
      <c r="E221" s="60">
        <f t="shared" si="41"/>
        <v>140.88</v>
      </c>
      <c r="F221" s="45">
        <f t="shared" si="26"/>
        <v>182.46341147519752</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77.209999999999994</v>
      </c>
      <c r="E225" s="60">
        <f t="shared" si="43"/>
        <v>140.88</v>
      </c>
      <c r="F225" s="45">
        <f t="shared" si="26"/>
        <v>182.46341147519752</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77.209999999999994</v>
      </c>
      <c r="E228" s="194">
        <v>140.88</v>
      </c>
      <c r="F228" s="45">
        <f t="shared" si="26"/>
        <v>182.46341147519752</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415810.47</v>
      </c>
      <c r="E230" s="60">
        <f>E231+E234+E237+E242+E246+E250+E254+E257</f>
        <v>456665.08</v>
      </c>
      <c r="F230" s="45">
        <f t="shared" ref="F230:F245" si="44">IF(D230&lt;&gt;0,IF(E230/D230&gt;=100,"&gt;&gt;100",E230/D230*100),"-")</f>
        <v>109.82529612590083</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10800</v>
      </c>
      <c r="F246" s="45" t="str">
        <f t="shared" ref="F246:F249" si="49">IF(D246&lt;&gt;0,IF(E246/D246&gt;=100,"&gt;&gt;100",E246/D246*100),"-")</f>
        <v>-</v>
      </c>
    </row>
    <row r="247" spans="1:6" ht="12.75" customHeight="1" x14ac:dyDescent="0.2">
      <c r="A247" s="63" t="s">
        <v>493</v>
      </c>
      <c r="B247" s="64" t="s">
        <v>494</v>
      </c>
      <c r="C247" s="247" t="s">
        <v>493</v>
      </c>
      <c r="D247" s="194">
        <v>0</v>
      </c>
      <c r="E247" s="194">
        <v>800</v>
      </c>
      <c r="F247" s="45" t="str">
        <f t="shared" si="49"/>
        <v>-</v>
      </c>
    </row>
    <row r="248" spans="1:6" ht="12.75" customHeight="1" x14ac:dyDescent="0.2">
      <c r="A248" s="63" t="s">
        <v>495</v>
      </c>
      <c r="B248" s="64" t="s">
        <v>496</v>
      </c>
      <c r="C248" s="247" t="s">
        <v>495</v>
      </c>
      <c r="D248" s="194">
        <v>0</v>
      </c>
      <c r="E248" s="194">
        <v>10000</v>
      </c>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415810.47</v>
      </c>
      <c r="E250" s="60">
        <f t="shared" si="50"/>
        <v>445865.08</v>
      </c>
      <c r="F250" s="45">
        <f t="shared" ref="F250:F253" si="51">IF(D250&lt;&gt;0,IF(E250/D250&gt;=100,"&gt;&gt;100",E250/D250*100),"-")</f>
        <v>107.2279589304233</v>
      </c>
    </row>
    <row r="251" spans="1:6" ht="24" x14ac:dyDescent="0.2">
      <c r="A251" s="63">
        <v>3672</v>
      </c>
      <c r="B251" s="64" t="s">
        <v>501</v>
      </c>
      <c r="C251" s="247" t="s">
        <v>502</v>
      </c>
      <c r="D251" s="194">
        <v>415810.47</v>
      </c>
      <c r="E251" s="194">
        <v>445865.08</v>
      </c>
      <c r="F251" s="45">
        <f t="shared" si="51"/>
        <v>107.2279589304233</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256255.5</v>
      </c>
      <c r="E262" s="60">
        <f t="shared" si="55"/>
        <v>210501.24</v>
      </c>
      <c r="F262" s="45">
        <f t="shared" ref="F262:F268" si="56">IF(D262&lt;&gt;0,IF(E262/D262&gt;=100,"&gt;&gt;100",E262/D262*100),"-")</f>
        <v>82.14506225232239</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256255.5</v>
      </c>
      <c r="E269" s="60">
        <f t="shared" si="58"/>
        <v>210501.24</v>
      </c>
      <c r="F269" s="45">
        <f t="shared" ref="F269:F272" si="59">IF(D269&lt;&gt;0,IF(E269/D269&gt;=100,"&gt;&gt;100",E269/D269*100),"-")</f>
        <v>82.14506225232239</v>
      </c>
    </row>
    <row r="270" spans="1:6" ht="12.75" customHeight="1" x14ac:dyDescent="0.2">
      <c r="A270" s="63">
        <v>3721</v>
      </c>
      <c r="B270" s="65" t="s">
        <v>533</v>
      </c>
      <c r="C270" s="247" t="s">
        <v>534</v>
      </c>
      <c r="D270" s="194">
        <v>196505.75</v>
      </c>
      <c r="E270" s="194">
        <v>145410.87</v>
      </c>
      <c r="F270" s="45">
        <f t="shared" si="59"/>
        <v>73.998277404096314</v>
      </c>
    </row>
    <row r="271" spans="1:6" ht="12.75" customHeight="1" x14ac:dyDescent="0.2">
      <c r="A271" s="63">
        <v>3722</v>
      </c>
      <c r="B271" s="65" t="s">
        <v>535</v>
      </c>
      <c r="C271" s="247" t="s">
        <v>536</v>
      </c>
      <c r="D271" s="194">
        <v>59749.75</v>
      </c>
      <c r="E271" s="194">
        <v>65090.37</v>
      </c>
      <c r="F271" s="45">
        <f t="shared" si="59"/>
        <v>108.93831354942908</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173150.35</v>
      </c>
      <c r="E273" s="60">
        <f t="shared" si="60"/>
        <v>263274.16000000003</v>
      </c>
      <c r="F273" s="45">
        <f t="shared" ref="F273:F277" si="61">IF(D273&lt;&gt;0,IF(E273/D273&gt;=100,"&gt;&gt;100",E273/D273*100),"-")</f>
        <v>152.04945297540547</v>
      </c>
    </row>
    <row r="274" spans="1:6" ht="12.75" customHeight="1" x14ac:dyDescent="0.2">
      <c r="A274" s="63">
        <v>381</v>
      </c>
      <c r="B274" s="64" t="s">
        <v>541</v>
      </c>
      <c r="C274" s="247" t="s">
        <v>542</v>
      </c>
      <c r="D274" s="60">
        <f t="shared" ref="D274:E274" si="62">SUM(D275:D277)</f>
        <v>173150.35</v>
      </c>
      <c r="E274" s="60">
        <f t="shared" si="62"/>
        <v>263274.16000000003</v>
      </c>
      <c r="F274" s="45">
        <f t="shared" si="61"/>
        <v>152.04945297540547</v>
      </c>
    </row>
    <row r="275" spans="1:6" ht="12.75" customHeight="1" x14ac:dyDescent="0.2">
      <c r="A275" s="63">
        <v>3811</v>
      </c>
      <c r="B275" s="64" t="s">
        <v>543</v>
      </c>
      <c r="C275" s="247" t="s">
        <v>544</v>
      </c>
      <c r="D275" s="194">
        <v>171896.59</v>
      </c>
      <c r="E275" s="194">
        <v>262836.52</v>
      </c>
      <c r="F275" s="45">
        <f t="shared" si="61"/>
        <v>152.9038592330424</v>
      </c>
    </row>
    <row r="276" spans="1:6" ht="12.75" customHeight="1" x14ac:dyDescent="0.2">
      <c r="A276" s="63">
        <v>3812</v>
      </c>
      <c r="B276" s="64" t="s">
        <v>545</v>
      </c>
      <c r="C276" s="247" t="s">
        <v>546</v>
      </c>
      <c r="D276" s="194">
        <v>1253.76</v>
      </c>
      <c r="E276" s="194">
        <v>437.64</v>
      </c>
      <c r="F276" s="45">
        <f t="shared" si="61"/>
        <v>34.906202143950992</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2283823.7799999998</v>
      </c>
      <c r="E299" s="60">
        <f>E152-E297+E298</f>
        <v>2247039.0700000003</v>
      </c>
      <c r="F299" s="45">
        <f t="shared" si="68"/>
        <v>98.389336763977497</v>
      </c>
    </row>
    <row r="300" spans="1:6" ht="12.75" customHeight="1" x14ac:dyDescent="0.2">
      <c r="A300" s="63" t="s">
        <v>582</v>
      </c>
      <c r="B300" s="64" t="s">
        <v>593</v>
      </c>
      <c r="C300" s="247" t="s">
        <v>594</v>
      </c>
      <c r="D300" s="60">
        <f>IF(D6&gt;=D299,D6-D299,0)</f>
        <v>551003.48000000045</v>
      </c>
      <c r="E300" s="60">
        <f>IF(E6&gt;=E299,E6-E299,0)</f>
        <v>1051033.4399999995</v>
      </c>
      <c r="F300" s="45">
        <f t="shared" si="68"/>
        <v>190.74896586860007</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1888724.59</v>
      </c>
      <c r="E302" s="194">
        <v>2681346.2599999998</v>
      </c>
      <c r="F302" s="45">
        <f t="shared" si="68"/>
        <v>141.96597398035675</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6883417.3399999999</v>
      </c>
      <c r="E304" s="194">
        <v>6893907.5</v>
      </c>
      <c r="F304" s="45">
        <f t="shared" si="68"/>
        <v>100.15239755897178</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10668.53</v>
      </c>
      <c r="E308" s="60">
        <f t="shared" si="71"/>
        <v>25219.49</v>
      </c>
      <c r="F308" s="45">
        <f t="shared" ref="F308:F428" si="72">IF(D308&lt;&gt;0,IF(E308/D308&gt;=100,"&gt;&gt;100",E308/D308*100),"-")</f>
        <v>236.39142412309849</v>
      </c>
    </row>
    <row r="309" spans="1:6" ht="12.75" customHeight="1" x14ac:dyDescent="0.2">
      <c r="A309" s="63">
        <v>71</v>
      </c>
      <c r="B309" s="64" t="s">
        <v>610</v>
      </c>
      <c r="C309" s="247" t="s">
        <v>611</v>
      </c>
      <c r="D309" s="60">
        <f t="shared" ref="D309:E309" si="73">D310+D314</f>
        <v>10668.53</v>
      </c>
      <c r="E309" s="60">
        <f t="shared" si="73"/>
        <v>25219.49</v>
      </c>
      <c r="F309" s="45">
        <f t="shared" si="72"/>
        <v>236.39142412309849</v>
      </c>
    </row>
    <row r="310" spans="1:6" ht="24" x14ac:dyDescent="0.2">
      <c r="A310" s="63">
        <v>711</v>
      </c>
      <c r="B310" s="64" t="s">
        <v>612</v>
      </c>
      <c r="C310" s="247" t="s">
        <v>613</v>
      </c>
      <c r="D310" s="60">
        <f t="shared" ref="D310:E310" si="74">SUM(D311:D313)</f>
        <v>10668.53</v>
      </c>
      <c r="E310" s="60">
        <f t="shared" si="74"/>
        <v>25219.49</v>
      </c>
      <c r="F310" s="45">
        <f t="shared" si="72"/>
        <v>236.39142412309849</v>
      </c>
    </row>
    <row r="311" spans="1:6" ht="12.75" customHeight="1" x14ac:dyDescent="0.2">
      <c r="A311" s="63">
        <v>7111</v>
      </c>
      <c r="B311" s="64" t="s">
        <v>614</v>
      </c>
      <c r="C311" s="247" t="s">
        <v>615</v>
      </c>
      <c r="D311" s="194">
        <v>10668.53</v>
      </c>
      <c r="E311" s="194">
        <v>25219.49</v>
      </c>
      <c r="F311" s="45">
        <f t="shared" si="72"/>
        <v>236.39142412309849</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759116.99</v>
      </c>
      <c r="E360" s="60">
        <f t="shared" si="86"/>
        <v>1118421.5</v>
      </c>
      <c r="F360" s="45">
        <f t="shared" si="72"/>
        <v>147.33190203001516</v>
      </c>
    </row>
    <row r="361" spans="1:6" ht="12.75" customHeight="1" x14ac:dyDescent="0.2">
      <c r="A361" s="63">
        <v>41</v>
      </c>
      <c r="B361" s="64" t="s">
        <v>714</v>
      </c>
      <c r="C361" s="247" t="s">
        <v>715</v>
      </c>
      <c r="D361" s="60">
        <f t="shared" ref="D361:E361" si="87">D362+D366</f>
        <v>28912.5</v>
      </c>
      <c r="E361" s="60">
        <f t="shared" si="87"/>
        <v>11097.5</v>
      </c>
      <c r="F361" s="45">
        <f t="shared" si="72"/>
        <v>38.383052313013408</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28912.5</v>
      </c>
      <c r="E366" s="60">
        <f t="shared" si="89"/>
        <v>11097.5</v>
      </c>
      <c r="F366" s="45">
        <f t="shared" si="72"/>
        <v>38.383052313013408</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28912.5</v>
      </c>
      <c r="E372" s="194">
        <v>11097.5</v>
      </c>
      <c r="F372" s="45">
        <f t="shared" si="72"/>
        <v>38.383052313013408</v>
      </c>
    </row>
    <row r="373" spans="1:6" ht="24" x14ac:dyDescent="0.2">
      <c r="A373" s="63">
        <v>42</v>
      </c>
      <c r="B373" s="183" t="s">
        <v>730</v>
      </c>
      <c r="C373" s="247" t="s">
        <v>731</v>
      </c>
      <c r="D373" s="60">
        <f t="shared" ref="D373:E373" si="90">D374+D379+D388+D393+D398+D401</f>
        <v>621846.28</v>
      </c>
      <c r="E373" s="60">
        <f t="shared" si="90"/>
        <v>793648.43</v>
      </c>
      <c r="F373" s="45">
        <f t="shared" si="72"/>
        <v>127.62775231203443</v>
      </c>
    </row>
    <row r="374" spans="1:6" ht="12.75" customHeight="1" x14ac:dyDescent="0.2">
      <c r="A374" s="63">
        <v>421</v>
      </c>
      <c r="B374" s="64" t="s">
        <v>732</v>
      </c>
      <c r="C374" s="247" t="s">
        <v>733</v>
      </c>
      <c r="D374" s="60">
        <f t="shared" ref="D374:E374" si="91">SUM(D375:D378)</f>
        <v>618938.04</v>
      </c>
      <c r="E374" s="60">
        <f t="shared" si="91"/>
        <v>692209.64</v>
      </c>
      <c r="F374" s="45">
        <f t="shared" si="72"/>
        <v>111.83827705920288</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105479</v>
      </c>
      <c r="E376" s="194">
        <v>40419.96</v>
      </c>
      <c r="F376" s="45">
        <f t="shared" si="72"/>
        <v>38.320386048407741</v>
      </c>
    </row>
    <row r="377" spans="1:6" ht="12.75" customHeight="1" x14ac:dyDescent="0.2">
      <c r="A377" s="63">
        <v>4213</v>
      </c>
      <c r="B377" s="64" t="s">
        <v>642</v>
      </c>
      <c r="C377" s="247" t="s">
        <v>736</v>
      </c>
      <c r="D377" s="194">
        <v>37662.03</v>
      </c>
      <c r="E377" s="194"/>
      <c r="F377" s="45">
        <f t="shared" si="72"/>
        <v>0</v>
      </c>
    </row>
    <row r="378" spans="1:6" ht="12.75" customHeight="1" x14ac:dyDescent="0.2">
      <c r="A378" s="63">
        <v>4214</v>
      </c>
      <c r="B378" s="64" t="s">
        <v>644</v>
      </c>
      <c r="C378" s="247" t="s">
        <v>737</v>
      </c>
      <c r="D378" s="194">
        <v>475797.01</v>
      </c>
      <c r="E378" s="194">
        <v>651789.68000000005</v>
      </c>
      <c r="F378" s="45">
        <f t="shared" si="72"/>
        <v>136.98902395372349</v>
      </c>
    </row>
    <row r="379" spans="1:6" ht="12.75" customHeight="1" x14ac:dyDescent="0.2">
      <c r="A379" s="63">
        <v>422</v>
      </c>
      <c r="B379" s="64" t="s">
        <v>738</v>
      </c>
      <c r="C379" s="247" t="s">
        <v>739</v>
      </c>
      <c r="D379" s="60">
        <f t="shared" ref="D379:E379" si="92">SUM(D380:D387)</f>
        <v>2908.2400000000002</v>
      </c>
      <c r="E379" s="60">
        <f t="shared" si="92"/>
        <v>24398.79</v>
      </c>
      <c r="F379" s="45">
        <f t="shared" si="72"/>
        <v>838.95380023656912</v>
      </c>
    </row>
    <row r="380" spans="1:6" ht="12.75" customHeight="1" x14ac:dyDescent="0.2">
      <c r="A380" s="63">
        <v>4221</v>
      </c>
      <c r="B380" s="64" t="s">
        <v>648</v>
      </c>
      <c r="C380" s="247" t="s">
        <v>740</v>
      </c>
      <c r="D380" s="194">
        <v>317.8</v>
      </c>
      <c r="E380" s="194">
        <v>3449.16</v>
      </c>
      <c r="F380" s="45">
        <f t="shared" si="72"/>
        <v>1085.3241032095657</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2590.44</v>
      </c>
      <c r="E386" s="194">
        <v>20949.63</v>
      </c>
      <c r="F386" s="45">
        <f t="shared" si="72"/>
        <v>808.72863297354888</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70000</v>
      </c>
      <c r="F388" s="45" t="str">
        <f t="shared" si="72"/>
        <v>-</v>
      </c>
    </row>
    <row r="389" spans="1:6" ht="12.75" customHeight="1" x14ac:dyDescent="0.2">
      <c r="A389" s="63">
        <v>4231</v>
      </c>
      <c r="B389" s="64" t="s">
        <v>666</v>
      </c>
      <c r="C389" s="247" t="s">
        <v>751</v>
      </c>
      <c r="D389" s="194">
        <v>0</v>
      </c>
      <c r="E389" s="194">
        <v>70000</v>
      </c>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7040</v>
      </c>
      <c r="F398" s="45" t="str">
        <f t="shared" si="72"/>
        <v>-</v>
      </c>
    </row>
    <row r="399" spans="1:6" ht="12.75" customHeight="1" x14ac:dyDescent="0.2">
      <c r="A399" s="63">
        <v>4251</v>
      </c>
      <c r="B399" s="64" t="s">
        <v>764</v>
      </c>
      <c r="C399" s="247" t="s">
        <v>765</v>
      </c>
      <c r="D399" s="194">
        <v>0</v>
      </c>
      <c r="E399" s="194">
        <v>7040</v>
      </c>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108358.21</v>
      </c>
      <c r="E412" s="60">
        <f t="shared" si="100"/>
        <v>313675.57</v>
      </c>
      <c r="F412" s="45">
        <f t="shared" si="72"/>
        <v>289.48020643751863</v>
      </c>
    </row>
    <row r="413" spans="1:6" ht="12.75" customHeight="1" x14ac:dyDescent="0.2">
      <c r="A413" s="63">
        <v>451</v>
      </c>
      <c r="B413" s="64" t="s">
        <v>785</v>
      </c>
      <c r="C413" s="247" t="s">
        <v>786</v>
      </c>
      <c r="D413" s="194">
        <v>108358.21</v>
      </c>
      <c r="E413" s="194">
        <v>310425.57</v>
      </c>
      <c r="F413" s="45">
        <f t="shared" si="72"/>
        <v>286.48089517167182</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v>3250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748448.46</v>
      </c>
      <c r="E418" s="60">
        <f t="shared" si="102"/>
        <v>1093202.01</v>
      </c>
      <c r="F418" s="45">
        <f t="shared" si="72"/>
        <v>146.06243027074973</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2461348.7000000002</v>
      </c>
      <c r="E420" s="194">
        <v>4440804.4400000004</v>
      </c>
      <c r="F420" s="45">
        <f t="shared" si="72"/>
        <v>180.42158918807399</v>
      </c>
    </row>
    <row r="421" spans="1:6" ht="12.75" customHeight="1" x14ac:dyDescent="0.2">
      <c r="A421" s="63">
        <v>97</v>
      </c>
      <c r="B421" s="220" t="s">
        <v>801</v>
      </c>
      <c r="C421" s="247" t="s">
        <v>802</v>
      </c>
      <c r="D421" s="194">
        <v>37140.68</v>
      </c>
      <c r="E421" s="194">
        <v>84250.72</v>
      </c>
      <c r="F421" s="45">
        <f t="shared" si="72"/>
        <v>226.84215797879844</v>
      </c>
    </row>
    <row r="422" spans="1:6" ht="12.75" customHeight="1" x14ac:dyDescent="0.2">
      <c r="A422" s="63" t="s">
        <v>582</v>
      </c>
      <c r="B422" s="64" t="s">
        <v>803</v>
      </c>
      <c r="C422" s="247" t="s">
        <v>804</v>
      </c>
      <c r="D422" s="60">
        <f>D6+D308</f>
        <v>2845495.79</v>
      </c>
      <c r="E422" s="60">
        <f>E6+E308</f>
        <v>3323292</v>
      </c>
      <c r="F422" s="45">
        <f t="shared" si="72"/>
        <v>116.79131670758861</v>
      </c>
    </row>
    <row r="423" spans="1:6" ht="12.75" customHeight="1" x14ac:dyDescent="0.2">
      <c r="A423" s="63" t="s">
        <v>582</v>
      </c>
      <c r="B423" s="64" t="s">
        <v>805</v>
      </c>
      <c r="C423" s="247" t="s">
        <v>806</v>
      </c>
      <c r="D423" s="60">
        <f t="shared" ref="D423:E423" si="103">D299+D360</f>
        <v>3042940.7699999996</v>
      </c>
      <c r="E423" s="60">
        <f t="shared" si="103"/>
        <v>3365460.5700000003</v>
      </c>
      <c r="F423" s="45">
        <f t="shared" si="72"/>
        <v>110.59895096150692</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197444.97999999952</v>
      </c>
      <c r="E425" s="60">
        <f t="shared" si="105"/>
        <v>42168.570000000298</v>
      </c>
      <c r="F425" s="45">
        <f t="shared" si="72"/>
        <v>21.357124399921641</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572624.1100000001</v>
      </c>
      <c r="E427" s="60">
        <f t="shared" si="107"/>
        <v>1759458.1800000006</v>
      </c>
      <c r="F427" s="45">
        <f t="shared" si="72"/>
        <v>307.26232955856511</v>
      </c>
    </row>
    <row r="428" spans="1:6" ht="24" x14ac:dyDescent="0.2">
      <c r="A428" s="249" t="s">
        <v>816</v>
      </c>
      <c r="B428" s="243" t="s">
        <v>817</v>
      </c>
      <c r="C428" s="250" t="s">
        <v>818</v>
      </c>
      <c r="D428" s="81">
        <f t="shared" ref="D428:E428" si="108">D304+D421</f>
        <v>6920558.0199999996</v>
      </c>
      <c r="E428" s="81">
        <f t="shared" si="108"/>
        <v>6978158.2199999997</v>
      </c>
      <c r="F428" s="61">
        <f t="shared" si="72"/>
        <v>100.83230571629539</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243270.38</v>
      </c>
      <c r="E430" s="60">
        <f>E431+E466+E479+E491+E522</f>
        <v>1271283.98</v>
      </c>
      <c r="F430" s="45">
        <f t="shared" ref="F430:F651" si="109">IF(D430&lt;&gt;0,IF(E430/D430&gt;=100,"&gt;&gt;100",E430/D430*100),"-")</f>
        <v>522.58066929479867</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243270.38</v>
      </c>
      <c r="E491" s="60">
        <f t="shared" si="126"/>
        <v>1271283.98</v>
      </c>
      <c r="F491" s="45">
        <f t="shared" si="109"/>
        <v>522.58066929479867</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243270.38</v>
      </c>
      <c r="E497" s="60">
        <f t="shared" si="128"/>
        <v>0</v>
      </c>
      <c r="F497" s="45">
        <f t="shared" si="109"/>
        <v>0</v>
      </c>
    </row>
    <row r="498" spans="1:6" ht="12.75" customHeight="1" x14ac:dyDescent="0.2">
      <c r="A498" s="63">
        <v>8422</v>
      </c>
      <c r="B498" s="64" t="s">
        <v>956</v>
      </c>
      <c r="C498" s="247" t="s">
        <v>957</v>
      </c>
      <c r="D498" s="194">
        <v>243270.38</v>
      </c>
      <c r="E498" s="194"/>
      <c r="F498" s="45">
        <f t="shared" si="109"/>
        <v>0</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1271283.98</v>
      </c>
      <c r="F502" s="45" t="str">
        <f t="shared" si="109"/>
        <v>-</v>
      </c>
    </row>
    <row r="503" spans="1:6" ht="12.75" customHeight="1" x14ac:dyDescent="0.2">
      <c r="A503" s="63">
        <v>8443</v>
      </c>
      <c r="B503" s="64" t="s">
        <v>966</v>
      </c>
      <c r="C503" s="247" t="s">
        <v>967</v>
      </c>
      <c r="D503" s="194">
        <v>0</v>
      </c>
      <c r="E503" s="194">
        <v>1271283.98</v>
      </c>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135010.76999999999</v>
      </c>
      <c r="E535" s="60">
        <f>E536+E571+E584+E597+E629</f>
        <v>70423.289999999994</v>
      </c>
      <c r="F535" s="45">
        <f t="shared" si="109"/>
        <v>52.161238692290993</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135010.76999999999</v>
      </c>
      <c r="E597" s="60">
        <f t="shared" si="152"/>
        <v>70423.289999999994</v>
      </c>
      <c r="F597" s="45">
        <f t="shared" si="109"/>
        <v>52.161238692290993</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135010.76999999999</v>
      </c>
      <c r="E603" s="60">
        <f t="shared" si="154"/>
        <v>70423.289999999994</v>
      </c>
      <c r="F603" s="45">
        <f t="shared" si="109"/>
        <v>52.161238692290993</v>
      </c>
    </row>
    <row r="604" spans="1:6" ht="12.75" customHeight="1" x14ac:dyDescent="0.2">
      <c r="A604" s="63">
        <v>5422</v>
      </c>
      <c r="B604" s="64" t="s">
        <v>1158</v>
      </c>
      <c r="C604" s="247" t="s">
        <v>1159</v>
      </c>
      <c r="D604" s="194">
        <v>135010.76999999999</v>
      </c>
      <c r="E604" s="194">
        <v>70423.289999999994</v>
      </c>
      <c r="F604" s="45">
        <f t="shared" si="109"/>
        <v>52.161238692290993</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108259.61000000002</v>
      </c>
      <c r="E639" s="60">
        <f>IF(E430-E535&gt;=0,E430-E535,0)</f>
        <v>1200860.69</v>
      </c>
      <c r="F639" s="45">
        <f t="shared" si="109"/>
        <v>1109.2416553135558</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252809.79</v>
      </c>
      <c r="E641" s="194">
        <v>1632450.32</v>
      </c>
      <c r="F641" s="45">
        <f t="shared" si="109"/>
        <v>645.72274673381912</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3088766.17</v>
      </c>
      <c r="E643" s="60">
        <f>E422+E430</f>
        <v>4594575.9800000004</v>
      </c>
      <c r="F643" s="45">
        <f t="shared" si="109"/>
        <v>148.75117529534455</v>
      </c>
    </row>
    <row r="644" spans="1:6" ht="12.75" customHeight="1" x14ac:dyDescent="0.2">
      <c r="A644" s="63" t="s">
        <v>582</v>
      </c>
      <c r="B644" s="64" t="s">
        <v>1238</v>
      </c>
      <c r="C644" s="247" t="s">
        <v>1239</v>
      </c>
      <c r="D644" s="60">
        <f>D423+D535</f>
        <v>3177951.5399999996</v>
      </c>
      <c r="E644" s="60">
        <f>E423+E535</f>
        <v>3435883.8600000003</v>
      </c>
      <c r="F644" s="45">
        <f t="shared" si="109"/>
        <v>108.11630752557042</v>
      </c>
    </row>
    <row r="645" spans="1:6" ht="12.75" customHeight="1" x14ac:dyDescent="0.2">
      <c r="A645" s="63" t="s">
        <v>582</v>
      </c>
      <c r="B645" s="64" t="s">
        <v>1240</v>
      </c>
      <c r="C645" s="247" t="s">
        <v>1241</v>
      </c>
      <c r="D645" s="60">
        <f t="shared" ref="D645:E645" si="163">IF(D643&gt;=D644,D643-D644,0)</f>
        <v>0</v>
      </c>
      <c r="E645" s="60">
        <f t="shared" si="163"/>
        <v>1158692.1200000001</v>
      </c>
      <c r="F645" s="45" t="str">
        <f t="shared" si="109"/>
        <v>-</v>
      </c>
    </row>
    <row r="646" spans="1:6" ht="12.75" customHeight="1" x14ac:dyDescent="0.2">
      <c r="A646" s="63" t="s">
        <v>582</v>
      </c>
      <c r="B646" s="64" t="s">
        <v>1242</v>
      </c>
      <c r="C646" s="247" t="s">
        <v>1243</v>
      </c>
      <c r="D646" s="60">
        <f t="shared" ref="D646:E646" si="164">IF(D644&gt;=D643,D644-D643,0)</f>
        <v>89185.369999999646</v>
      </c>
      <c r="E646" s="60">
        <f t="shared" si="164"/>
        <v>0</v>
      </c>
      <c r="F646" s="45">
        <f t="shared" si="109"/>
        <v>0</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319814.32000000007</v>
      </c>
      <c r="E648" s="60">
        <f>IF(E427-E426+E642-E641&gt;=0,E427-E426+E642-E641,0)</f>
        <v>127007.86000000057</v>
      </c>
      <c r="F648" s="45">
        <f t="shared" si="109"/>
        <v>39.712999718086586</v>
      </c>
    </row>
    <row r="649" spans="1:6" ht="24" x14ac:dyDescent="0.2">
      <c r="A649" s="63" t="s">
        <v>582</v>
      </c>
      <c r="B649" s="64" t="s">
        <v>1248</v>
      </c>
      <c r="C649" s="247" t="s">
        <v>1249</v>
      </c>
      <c r="D649" s="60">
        <f t="shared" ref="D649:E649" si="165">IF(D645+D647-D646-D648&gt;=0,D645+D647-D646-D648,0)</f>
        <v>0</v>
      </c>
      <c r="E649" s="60">
        <f t="shared" si="165"/>
        <v>1031684.2599999995</v>
      </c>
      <c r="F649" s="45" t="str">
        <f t="shared" si="109"/>
        <v>-</v>
      </c>
    </row>
    <row r="650" spans="1:6" ht="24" x14ac:dyDescent="0.2">
      <c r="A650" s="63" t="s">
        <v>582</v>
      </c>
      <c r="B650" s="64" t="s">
        <v>1250</v>
      </c>
      <c r="C650" s="247" t="s">
        <v>1251</v>
      </c>
      <c r="D650" s="60">
        <f t="shared" ref="D650:E650" si="166">IF(D646+D648-D645-D647&gt;=0,D646+D648-D645-D647,0)</f>
        <v>408999.68999999971</v>
      </c>
      <c r="E650" s="60">
        <f t="shared" si="166"/>
        <v>0</v>
      </c>
      <c r="F650" s="45">
        <f t="shared" si="109"/>
        <v>0</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0</v>
      </c>
      <c r="E653" s="194"/>
      <c r="F653" s="45" t="str">
        <f t="shared" ref="F653:F740" si="167">IF(D653&lt;&gt;0,IF(E653/D653&gt;=100,"&gt;&gt;100",E653/D653*100),"-")</f>
        <v>-</v>
      </c>
    </row>
    <row r="654" spans="1:6" ht="12.75" customHeight="1" x14ac:dyDescent="0.2">
      <c r="A654" s="63" t="s">
        <v>1257</v>
      </c>
      <c r="B654" s="64" t="s">
        <v>1258</v>
      </c>
      <c r="C654" s="247" t="s">
        <v>1257</v>
      </c>
      <c r="D654" s="194">
        <v>2839091.02</v>
      </c>
      <c r="E654" s="194">
        <v>4821991.47</v>
      </c>
      <c r="F654" s="45">
        <f t="shared" si="167"/>
        <v>169.84279250053771</v>
      </c>
    </row>
    <row r="655" spans="1:6" ht="12.75" customHeight="1" x14ac:dyDescent="0.2">
      <c r="A655" s="63" t="s">
        <v>1259</v>
      </c>
      <c r="B655" s="64" t="s">
        <v>1260</v>
      </c>
      <c r="C655" s="247" t="s">
        <v>1259</v>
      </c>
      <c r="D655" s="194">
        <v>2839091.02</v>
      </c>
      <c r="E655" s="194">
        <v>3639628.83</v>
      </c>
      <c r="F655" s="45">
        <f t="shared" si="167"/>
        <v>128.19697587575055</v>
      </c>
    </row>
    <row r="656" spans="1:6" ht="24" x14ac:dyDescent="0.2">
      <c r="A656" s="63">
        <v>11</v>
      </c>
      <c r="B656" s="64" t="s">
        <v>1261</v>
      </c>
      <c r="C656" s="247" t="s">
        <v>1262</v>
      </c>
      <c r="D656" s="60">
        <f t="shared" ref="D656:E656" si="168">+D653+D654-D655</f>
        <v>0</v>
      </c>
      <c r="E656" s="60">
        <f t="shared" si="168"/>
        <v>1182362.6399999997</v>
      </c>
      <c r="F656" s="45" t="str">
        <f t="shared" si="167"/>
        <v>-</v>
      </c>
    </row>
    <row r="657" spans="1:6" ht="24" x14ac:dyDescent="0.2">
      <c r="A657" s="63" t="s">
        <v>582</v>
      </c>
      <c r="B657" s="64" t="s">
        <v>1263</v>
      </c>
      <c r="C657" s="247" t="s">
        <v>1264</v>
      </c>
      <c r="D657" s="253">
        <v>37</v>
      </c>
      <c r="E657" s="253">
        <v>36</v>
      </c>
      <c r="F657" s="45">
        <f t="shared" si="167"/>
        <v>97.297297297297305</v>
      </c>
    </row>
    <row r="658" spans="1:6" ht="24" x14ac:dyDescent="0.2">
      <c r="A658" s="63" t="s">
        <v>582</v>
      </c>
      <c r="B658" s="64" t="s">
        <v>1265</v>
      </c>
      <c r="C658" s="247" t="s">
        <v>1266</v>
      </c>
      <c r="D658" s="253">
        <v>0</v>
      </c>
      <c r="E658" s="253"/>
      <c r="F658" s="45" t="str">
        <f t="shared" si="167"/>
        <v>-</v>
      </c>
    </row>
    <row r="659" spans="1:6" ht="12.75" customHeight="1" x14ac:dyDescent="0.2">
      <c r="A659" s="63" t="s">
        <v>582</v>
      </c>
      <c r="B659" s="64" t="s">
        <v>1267</v>
      </c>
      <c r="C659" s="247" t="s">
        <v>1268</v>
      </c>
      <c r="D659" s="253">
        <v>34</v>
      </c>
      <c r="E659" s="253">
        <v>32</v>
      </c>
      <c r="F659" s="45">
        <f t="shared" si="167"/>
        <v>94.117647058823522</v>
      </c>
    </row>
    <row r="660" spans="1:6" ht="12.75" customHeight="1" x14ac:dyDescent="0.2">
      <c r="A660" s="63" t="s">
        <v>582</v>
      </c>
      <c r="B660" s="64" t="s">
        <v>1269</v>
      </c>
      <c r="C660" s="247" t="s">
        <v>1270</v>
      </c>
      <c r="D660" s="253">
        <v>0</v>
      </c>
      <c r="E660" s="253"/>
      <c r="F660" s="45" t="str">
        <f t="shared" si="167"/>
        <v>-</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41243.699999999997</v>
      </c>
      <c r="E664" s="192">
        <v>34050.68</v>
      </c>
      <c r="F664" s="71">
        <f t="shared" si="167"/>
        <v>82.559712149976846</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147739.99</v>
      </c>
      <c r="E669" s="194">
        <v>105801</v>
      </c>
      <c r="F669" s="45">
        <f t="shared" si="167"/>
        <v>71.61297357607782</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36190</v>
      </c>
      <c r="E673" s="194">
        <v>53271.63</v>
      </c>
      <c r="F673" s="45">
        <f t="shared" si="167"/>
        <v>147.19986184028738</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2800</v>
      </c>
      <c r="E678" s="192"/>
      <c r="F678" s="71">
        <f t="shared" si="167"/>
        <v>0</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v>311086.38</v>
      </c>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158904.63</v>
      </c>
      <c r="E704" s="192"/>
      <c r="F704" s="71">
        <f t="shared" si="167"/>
        <v>0</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145587.51999999999</v>
      </c>
      <c r="E706" s="192"/>
      <c r="F706" s="71">
        <f t="shared" si="167"/>
        <v>0</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61265.24</v>
      </c>
      <c r="E711" s="192">
        <v>15817.31</v>
      </c>
      <c r="F711" s="71">
        <f t="shared" si="167"/>
        <v>25.817755712701036</v>
      </c>
    </row>
    <row r="712" spans="1:6" ht="12.75" customHeight="1" x14ac:dyDescent="0.2">
      <c r="A712" s="70" t="s">
        <v>1359</v>
      </c>
      <c r="B712" s="65" t="s">
        <v>1360</v>
      </c>
      <c r="C712" s="277" t="s">
        <v>1359</v>
      </c>
      <c r="D712" s="192">
        <v>2.2400000000000002</v>
      </c>
      <c r="E712" s="192">
        <v>4.21</v>
      </c>
      <c r="F712" s="71">
        <f t="shared" si="167"/>
        <v>187.94642857142856</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1360.69</v>
      </c>
      <c r="E734" s="192">
        <v>1533.64</v>
      </c>
      <c r="F734" s="71">
        <f t="shared" si="167"/>
        <v>112.71046307388164</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v>50</v>
      </c>
      <c r="F736" s="45" t="str">
        <f t="shared" si="167"/>
        <v>-</v>
      </c>
    </row>
    <row r="737" spans="1:6" ht="12.75" customHeight="1" x14ac:dyDescent="0.2">
      <c r="A737" s="63" t="s">
        <v>1404</v>
      </c>
      <c r="B737" s="64" t="s">
        <v>1405</v>
      </c>
      <c r="C737" s="247" t="s">
        <v>1404</v>
      </c>
      <c r="D737" s="194">
        <v>9839.7000000000007</v>
      </c>
      <c r="E737" s="194">
        <v>6627.91</v>
      </c>
      <c r="F737" s="45">
        <f t="shared" si="167"/>
        <v>67.358862566948176</v>
      </c>
    </row>
    <row r="738" spans="1:6" ht="12.75" customHeight="1" x14ac:dyDescent="0.2">
      <c r="A738" s="63" t="s">
        <v>1406</v>
      </c>
      <c r="B738" s="64" t="s">
        <v>1407</v>
      </c>
      <c r="C738" s="247" t="s">
        <v>1406</v>
      </c>
      <c r="D738" s="194">
        <v>0</v>
      </c>
      <c r="E738" s="194">
        <v>2239.58</v>
      </c>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2615.3200000000002</v>
      </c>
      <c r="E741" s="192">
        <v>716.72</v>
      </c>
      <c r="F741" s="71">
        <f t="shared" ref="F741:F1006" si="169">IF(D741&lt;&gt;0,IF(E741/D741&gt;=100,"&gt;&gt;100",E741/D741*100),"-")</f>
        <v>27.404677056727284</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14212.88</v>
      </c>
      <c r="E757" s="194">
        <v>29346.19</v>
      </c>
      <c r="F757" s="45">
        <f t="shared" si="169"/>
        <v>206.47602737798388</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77.209999999999994</v>
      </c>
      <c r="E777" s="192">
        <v>140.88</v>
      </c>
      <c r="F777" s="71">
        <f t="shared" si="169"/>
        <v>182.46341147519752</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4608.1099999999997</v>
      </c>
      <c r="E843" s="194">
        <v>2874.43</v>
      </c>
      <c r="F843" s="45">
        <f t="shared" si="169"/>
        <v>62.377634214461033</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86800</v>
      </c>
      <c r="E846" s="194">
        <v>66000</v>
      </c>
      <c r="F846" s="45">
        <f t="shared" si="169"/>
        <v>76.036866359447004</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12874.2</v>
      </c>
      <c r="E848" s="194"/>
      <c r="F848" s="45">
        <f t="shared" si="169"/>
        <v>0</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92223.44</v>
      </c>
      <c r="E850" s="194">
        <v>76536.44</v>
      </c>
      <c r="F850" s="45">
        <f t="shared" si="169"/>
        <v>82.99022461100995</v>
      </c>
    </row>
    <row r="851" spans="1:6" ht="12.75" customHeight="1" x14ac:dyDescent="0.2">
      <c r="A851" s="63">
        <v>37221</v>
      </c>
      <c r="B851" s="64" t="s">
        <v>1631</v>
      </c>
      <c r="C851" s="247" t="s">
        <v>1632</v>
      </c>
      <c r="D851" s="194">
        <v>30804.75</v>
      </c>
      <c r="E851" s="194">
        <v>27909.06</v>
      </c>
      <c r="F851" s="45">
        <f t="shared" si="169"/>
        <v>90.599858788011588</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28945</v>
      </c>
      <c r="E855" s="194">
        <v>37181.31</v>
      </c>
      <c r="F855" s="45">
        <f t="shared" si="169"/>
        <v>128.45503541198823</v>
      </c>
    </row>
    <row r="856" spans="1:6" ht="12.75" customHeight="1" x14ac:dyDescent="0.2">
      <c r="A856" s="63">
        <v>38117</v>
      </c>
      <c r="B856" s="64" t="s">
        <v>1640</v>
      </c>
      <c r="C856" s="247" t="s">
        <v>1641</v>
      </c>
      <c r="D856" s="194">
        <v>6268.29</v>
      </c>
      <c r="E856" s="194"/>
      <c r="F856" s="45">
        <f t="shared" si="169"/>
        <v>0</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v>1271283.98</v>
      </c>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v>70423.289999999994</v>
      </c>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4" zoomScale="110" zoomScaleNormal="11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6883723.0099999998</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2923543.6100000003</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1791057.9700000002</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352122.8</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926493.04</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32718.07</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140.88</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10300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213514.57</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255768.61</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1098590.6000000001</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33895.040000000001</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6463417.2800000003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1874923.1199999996</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348540.91</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945522.95</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33710.74</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140.88</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10300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280939.03000000003</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255768.61</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1261962.6200000001</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3299140.01</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3299140.01</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27391.53</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3343849.3400000008</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3343849.3400000003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111195.58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38699.879999999997</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3186854.99</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7098.89</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86"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9</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36508</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9</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0</v>
      </c>
      <c r="M229" s="51">
        <f>IF(AND('PR-RAS'!E24&gt;0,'PR-RAS'!E662=0,'PR-RAS'!E663=0),1,0)</f>
        <v>1</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3548</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0</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Ivankovo</cp:lastModifiedBy>
  <cp:lastPrinted>2026-04-27T14:12:53Z</cp:lastPrinted>
  <dcterms:created xsi:type="dcterms:W3CDTF">2022-04-01T05:14:30Z</dcterms:created>
  <dcterms:modified xsi:type="dcterms:W3CDTF">2026-07-10T06:37:00Z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